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2-m\2026\"/>
    </mc:Choice>
  </mc:AlternateContent>
  <xr:revisionPtr revIDLastSave="0" documentId="13_ncr:1_{1EA795C4-C4C2-4BF0-91FB-8644683BB06A}" xr6:coauthVersionLast="47" xr6:coauthVersionMax="47" xr10:uidLastSave="{00000000-0000-0000-0000-000000000000}"/>
  <bookViews>
    <workbookView xWindow="1950" yWindow="1950" windowWidth="21600" windowHeight="12645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56" r:id="rId7"/>
    <sheet name="8" sheetId="48" r:id="rId8"/>
    <sheet name="9" sheetId="20" r:id="rId9"/>
    <sheet name="10" sheetId="21" r:id="rId10"/>
    <sheet name="11" sheetId="51" r:id="rId11"/>
    <sheet name="12" sheetId="52" r:id="rId12"/>
    <sheet name="13" sheetId="53" r:id="rId13"/>
    <sheet name="14" sheetId="22" r:id="rId14"/>
    <sheet name="15" sheetId="38" r:id="rId15"/>
    <sheet name="U4" sheetId="60" r:id="rId16"/>
  </sheets>
  <definedNames>
    <definedName name="_xlnm.Print_Area" localSheetId="10">'11'!$A$1:$O$42</definedName>
    <definedName name="_xlnm.Print_Area" localSheetId="11">'12'!$A$1:$O$42</definedName>
    <definedName name="_xlnm.Print_Area" localSheetId="12">'13'!$A$1:$O$42</definedName>
    <definedName name="_xlnm.Print_Area" localSheetId="3">'4'!$A$1:$H$62</definedName>
    <definedName name="_xlnm.Print_Area" localSheetId="4">'5'!$A$1:$G$22</definedName>
    <definedName name="_xlnm.Print_Area" localSheetId="5">'6'!$A$1:$H$37</definedName>
    <definedName name="_xlnm.Print_Area" localSheetId="6">'7'!$A$1:$F$62</definedName>
    <definedName name="_xlnm.Print_Area" localSheetId="7">'8'!$A$1:$G$37</definedName>
    <definedName name="_xlnm.Print_Area" localSheetId="8">'9'!$A$1:$F$52</definedName>
    <definedName name="_xlnm.Print_Area" localSheetId="1">Impressum!$A$1:$F$58</definedName>
    <definedName name="_xlnm.Print_Area" localSheetId="2">Inhaltsverzeichnis!$A$1:$H$48</definedName>
    <definedName name="_xlnm.Print_Area" localSheetId="0">Titel!$A$1:$C$29</definedName>
    <definedName name="_xlnm.Print_Area" localSheetId="15">'U4'!$A$1:$G$52</definedName>
    <definedName name="HTML_CodePage" hidden="1">1252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7" i="20" l="1"/>
  <c r="I66" i="20"/>
  <c r="E77" i="56"/>
  <c r="F77" i="56"/>
  <c r="D77" i="56"/>
  <c r="B77" i="56"/>
  <c r="B73" i="56"/>
  <c r="C77" i="56"/>
  <c r="B68" i="42" l="1"/>
  <c r="B72" i="42" l="1"/>
  <c r="B69" i="42"/>
  <c r="B70" i="42"/>
  <c r="E73" i="56" l="1"/>
  <c r="D76" i="56"/>
  <c r="B74" i="56"/>
  <c r="E76" i="56"/>
  <c r="E74" i="56"/>
  <c r="F74" i="56"/>
  <c r="E75" i="56"/>
  <c r="E78" i="56"/>
  <c r="C74" i="56"/>
  <c r="B78" i="56"/>
  <c r="B75" i="56"/>
  <c r="F76" i="56"/>
  <c r="D74" i="56"/>
  <c r="C75" i="56"/>
  <c r="C78" i="56"/>
  <c r="D75" i="56"/>
  <c r="D78" i="56"/>
  <c r="C73" i="56"/>
  <c r="F75" i="56"/>
  <c r="F78" i="56"/>
  <c r="B76" i="56"/>
  <c r="F73" i="56"/>
  <c r="D73" i="56"/>
  <c r="C76" i="56"/>
  <c r="E71" i="42" l="1"/>
  <c r="E73" i="42"/>
  <c r="D73" i="42"/>
  <c r="D69" i="42"/>
  <c r="C72" i="42"/>
  <c r="H68" i="42" l="1"/>
  <c r="G70" i="42"/>
  <c r="C71" i="42"/>
  <c r="F68" i="42"/>
  <c r="G73" i="42"/>
  <c r="E68" i="42"/>
  <c r="F70" i="42"/>
  <c r="B71" i="42"/>
  <c r="C73" i="42"/>
  <c r="D72" i="42"/>
  <c r="F73" i="42"/>
  <c r="D71" i="42"/>
  <c r="E72" i="42"/>
  <c r="F69" i="42"/>
  <c r="C70" i="42"/>
  <c r="G71" i="42"/>
  <c r="F72" i="42"/>
  <c r="G69" i="42"/>
  <c r="D70" i="42"/>
  <c r="H71" i="42"/>
  <c r="C68" i="42"/>
  <c r="D68" i="42"/>
  <c r="G72" i="42"/>
  <c r="H69" i="42"/>
  <c r="E70" i="42"/>
  <c r="H73" i="42"/>
  <c r="E69" i="42"/>
  <c r="F71" i="42"/>
  <c r="H72" i="42"/>
  <c r="B73" i="42"/>
  <c r="G68" i="42"/>
  <c r="C69" i="42"/>
  <c r="H70" i="42"/>
</calcChain>
</file>

<file path=xl/sharedStrings.xml><?xml version="1.0" encoding="utf-8"?>
<sst xmlns="http://schemas.openxmlformats.org/spreadsheetml/2006/main" count="1290" uniqueCount="331">
  <si>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</si>
  <si>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</si>
  <si>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</si>
  <si>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</si>
  <si>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</si>
  <si>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</si>
  <si>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</si>
  <si>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</si>
  <si>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</si>
  <si>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</si>
  <si>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</si>
  <si>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</si>
  <si>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</si>
  <si>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</si>
  <si>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</si>
  <si>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</si>
  <si>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</si>
  <si>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</si>
  <si>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</si>
  <si>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</si>
  <si>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</si>
  <si>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</si>
  <si>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</si>
  <si>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</si>
  <si>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</si>
  <si>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</si>
  <si>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</si>
  <si>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</si>
  <si>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</si>
  <si>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</si>
  <si>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</si>
  <si>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</si>
  <si>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</si>
  <si>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</si>
  <si>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</si>
  <si>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</si>
  <si>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</si>
  <si>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</si>
  <si>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</si>
  <si>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</si>
  <si>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</si>
  <si>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</si>
  <si>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</si>
  <si>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</si>
  <si>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</si>
  <si>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</si>
  <si>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</si>
  <si>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</si>
  <si>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</si>
  <si>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</si>
  <si>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</si>
  <si>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</si>
  <si>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</si>
  <si>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</si>
  <si>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</si>
  <si>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</si>
  <si>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</si>
  <si>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</si>
  <si>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</si>
  <si>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</si>
  <si>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</si>
  <si>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</si>
  <si>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</si>
  <si>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</si>
  <si>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</si>
  <si>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</si>
  <si>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</si>
  <si>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</si>
  <si>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</si>
  <si>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</si>
  <si>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</si>
  <si>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</si>
  <si>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</si>
  <si>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</si>
  <si>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</si>
  <si>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</si>
  <si>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</si>
  <si>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</si>
  <si>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</si>
  <si>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</si>
  <si>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</si>
  <si>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</si>
  <si>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</si>
  <si>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</si>
  <si>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</si>
  <si>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</si>
  <si>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</si>
  <si>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</si>
  <si>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</si>
  <si>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</si>
  <si>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</si>
  <si>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</si>
  <si>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</si>
  <si>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</si>
  <si>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</si>
  <si>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</si>
  <si>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</si>
  <si>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</si>
  <si>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</si>
  <si>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</si>
  <si>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</si>
  <si>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</si>
  <si>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</si>
  <si>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</si>
  <si>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</si>
  <si>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</si>
  <si>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</si>
  <si>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</si>
  <si>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</si>
  <si>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</si>
  <si>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</si>
  <si>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</si>
  <si>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</si>
  <si>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</si>
  <si>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</si>
  <si>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</si>
  <si>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</si>
  <si>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</si>
  <si>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</si>
  <si>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</si>
  <si>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</si>
  <si>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</si>
  <si>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</si>
  <si>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</si>
  <si>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</si>
  <si>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</si>
  <si>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</si>
  <si>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</si>
  <si>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</si>
  <si>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</si>
  <si>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</si>
  <si>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</si>
  <si>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</si>
  <si>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</si>
  <si>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</si>
  <si>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</si>
  <si>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</si>
  <si>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</si>
  <si>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</si>
  <si>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</si>
  <si>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</si>
  <si>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</si>
  <si>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</si>
  <si>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</si>
  <si>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</si>
  <si>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</si>
  <si>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</si>
  <si>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</si>
  <si>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</si>
  <si>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</si>
  <si>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</si>
  <si>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</si>
  <si>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</si>
  <si>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</si>
  <si>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</si>
  <si>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</si>
  <si>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</si>
  <si>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</si>
  <si>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</si>
  <si>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</si>
  <si>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</si>
  <si>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</si>
  <si>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</si>
  <si>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</si>
  <si>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</si>
  <si>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</si>
  <si>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</si>
  <si>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</si>
  <si>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</si>
  <si>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</si>
  <si>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</si>
  <si>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</si>
  <si>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</si>
  <si>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</si>
  <si>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</si>
  <si>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</si>
  <si>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</si>
  <si>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</si>
  <si>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</si>
  <si>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</si>
  <si>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</si>
  <si>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</si>
  <si>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</si>
  <si>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</si>
  <si>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</si>
  <si>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</si>
  <si>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</si>
  <si>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</si>
  <si>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</si>
  <si>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</si>
  <si>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</si>
  <si>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Fachliche Betriebsteile</t>
  </si>
  <si>
    <t xml:space="preserve">Fachliche Betriebsteile der Betriebe </t>
  </si>
  <si>
    <t>des Verarbeitenden Gewerbes</t>
  </si>
  <si>
    <t>2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</si>
  <si>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</si>
  <si>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</si>
  <si>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</si>
  <si>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</si>
  <si>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</si>
  <si>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</si>
  <si>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</si>
  <si>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</si>
  <si>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</si>
  <si>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</si>
  <si>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</si>
  <si>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</si>
  <si>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</si>
  <si>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</si>
  <si>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</si>
  <si>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</si>
  <si>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</si>
  <si>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</si>
  <si>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</si>
  <si>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</si>
  <si>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</si>
  <si>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</si>
  <si>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</si>
  <si>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</si>
  <si>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</si>
  <si>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</si>
  <si>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</si>
  <si>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</si>
  <si>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</si>
  <si>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</si>
  <si>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</si>
  <si>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</si>
  <si>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</si>
  <si>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</si>
  <si>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</si>
  <si>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</si>
  <si>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</si>
  <si>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</si>
  <si>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</si>
  <si>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</si>
  <si>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</si>
  <si>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</si>
  <si>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(WZ 2008) nach Wirtschaftsabteilungen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</si>
  <si>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</si>
  <si>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</si>
  <si>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</si>
  <si>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</si>
  <si>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</si>
  <si>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</si>
  <si>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</si>
  <si>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</si>
  <si>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</si>
  <si>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</si>
  <si>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</si>
  <si>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</si>
  <si>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</si>
  <si>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Feb.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</si>
  <si>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</si>
  <si>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</si>
  <si>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</si>
  <si>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</si>
  <si>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</si>
  <si>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</si>
  <si>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</si>
  <si>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</si>
  <si>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</si>
  <si>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</si>
  <si>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</si>
  <si>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</si>
  <si>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</si>
  <si>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</si>
  <si>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</si>
  <si>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</si>
  <si>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</si>
  <si>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</si>
  <si>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</si>
  <si>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</si>
  <si>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</si>
  <si>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</si>
  <si>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</si>
  <si>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</si>
  <si>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</si>
  <si>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</si>
  <si>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</si>
  <si>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</si>
  <si>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Kontrolle</t>
  </si>
  <si>
    <t>H.v. Holz-, Flecht-, Korb- und Korkwaren (ohne Möbel)</t>
  </si>
  <si>
    <t>Auftragseingangsindex für das Verarbeitende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</si>
  <si>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</si>
  <si>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</si>
  <si>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</si>
  <si>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</si>
  <si>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</si>
  <si>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</si>
  <si>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Herstellung von Kraftwagen und Kraftwagenteilen   </t>
  </si>
  <si>
    <t xml:space="preserve">Sonstiger Fahrzeugbau                             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</si>
  <si>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</si>
  <si>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</si>
  <si>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</si>
  <si>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</si>
  <si>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</si>
  <si>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</si>
  <si>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</si>
  <si>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</si>
  <si>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</si>
  <si>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</si>
  <si>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</si>
  <si>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 xml:space="preserve">29
</t>
  </si>
  <si>
    <r>
      <t>2026</t>
    </r>
    <r>
      <rPr>
        <b/>
        <vertAlign val="superscript"/>
        <sz val="8"/>
        <rFont val="Source Sans Pro"/>
        <family val="2"/>
      </rPr>
      <t>p</t>
    </r>
  </si>
  <si>
    <r>
      <t>2026</t>
    </r>
    <r>
      <rPr>
        <vertAlign val="superscript"/>
        <sz val="8"/>
        <rFont val="Source Sans Pro"/>
        <family val="2"/>
      </rPr>
      <t>p</t>
    </r>
  </si>
  <si>
    <t>Auftragseingangsindex Gesamt für das Ver-</t>
  </si>
  <si>
    <t xml:space="preserve">– Wertindex – </t>
  </si>
  <si>
    <t>3.1  Auftragseingangsindex für das Verarbeitende Gewerbe in Berlin seit 2020 nach Monaten
        – Volumenindex –</t>
  </si>
  <si>
    <t xml:space="preserve">3.5  Auftragseingangsindex für das Verarbeitende Gewerbe in Berlin seit 2020 nach Monaten
         – Wertindex – </t>
  </si>
  <si>
    <t>1.1 Betriebe des Verarbeitenden Gewerbes (sowie Bergbau und Gewinnung von Steinen und Erden)
        in Berlin seit 2011</t>
  </si>
  <si>
    <t>in Berlin seit 2011</t>
  </si>
  <si>
    <t>2.1 Fachliche Betriebsteile der Betriebe des Verarbeitenden Gewerbes (sowie
        Bergbau und Gewinnung von Steinen und Erden) in Berlin seit 2011</t>
  </si>
  <si>
    <t xml:space="preserve">in Berlin seit 2011 </t>
  </si>
  <si>
    <r>
      <rPr>
        <sz val="8"/>
        <color rgb="FF000000"/>
        <rFont val="Source Sans Pro"/>
        <family val="2"/>
      </rPr>
      <t>Erschienen im</t>
    </r>
    <r>
      <rPr>
        <b/>
        <sz val="8"/>
        <rFont val="Source Sans Pro"/>
        <family val="2"/>
      </rPr>
      <t xml:space="preserve"> April 2026</t>
    </r>
  </si>
  <si>
    <t>E I 2 – m 02 / 26</t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</si>
  <si>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 </t>
    </r>
    <r>
      <rPr>
        <b/>
        <sz val="16"/>
        <rFont val="Source Sans Pro"/>
        <family val="2"/>
      </rPr>
      <t>Berlin</t>
    </r>
    <r>
      <rPr>
        <sz val="16"/>
        <rFont val="Source Sans Pro"/>
        <family val="2"/>
      </rPr>
      <t xml:space="preserve"> 
</t>
    </r>
    <r>
      <rPr>
        <b/>
        <sz val="16"/>
        <rFont val="Source Sans Pro"/>
        <family val="2"/>
      </rPr>
      <t>Februar 2026</t>
    </r>
  </si>
  <si>
    <t xml:space="preserve">in Berlin im Februar 2026 nach Bezirken </t>
  </si>
  <si>
    <t>in Berlin im Februar 2026</t>
  </si>
  <si>
    <t>Februar 2026 nach Wirtschaftsabteilungen</t>
  </si>
  <si>
    <t>Gewerbe in Berlin seit Februar 2023</t>
  </si>
  <si>
    <t xml:space="preserve"> Februar 2026 nach Wirtschaftsabteilungen</t>
  </si>
  <si>
    <t>3.4 Auftragseingangsindex Ausland für das Verarbeitende Gewerbe in Berlin von Januar bis Februar 2026
        nach Wirtschaftsabteilungen – Volumenindex –</t>
  </si>
  <si>
    <t>3.3 Auftragseingangsindex Inland für das Verarbeitende Gewerbe in Berlin von Januar bis Februar 2026
        nach Wirtschaftsabteilungen – Volumenindex –</t>
  </si>
  <si>
    <t>1.2 Betriebe des Verarbeitenden Gewerbes (sowie Bergbau und Gewinnung von Steinen und Erden)
        in Berlin im Februar 2026 nach Bezirken</t>
  </si>
  <si>
    <t>1.3 Betriebe des Verarbeitenden Gewerbes (sowie Bergbau und Gewinnung von Steinen und Erden) in Berlin
        im Februar 2026 nach Wirtschaftabteilungen</t>
  </si>
  <si>
    <t xml:space="preserve">2.2 Fachliche Betriebsteile der Betriebe des Verarbeitenden Gewerbes (sowie Bergbau und Gewinnung 
        von Steinen und Erden) in Berlin im Februar 2026 nach Wirtschaftsabteilungen </t>
  </si>
  <si>
    <t>Auftragseingangsindex für das Verarbeitende Gewerbe in Berlin seit Februar 2024</t>
  </si>
  <si>
    <t xml:space="preserve">… </t>
  </si>
  <si>
    <t>Umsatz des Verarbeitenden Gewerbes in Berlin 
seit Februar 2024</t>
  </si>
  <si>
    <t>3.2 Auftragseingangsindex Insgesamt für das Verarbeitende Gewerbe in Berlin von Januar bis Februar 2026
        nach Wirtschaftsabteilungen – Volumenindex –</t>
  </si>
  <si>
    <t xml:space="preserve">arbeitendende Gewerbe in Berlin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</si>
</sst>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.0;\–\ #,##0.0;\–"/>
    <numFmt numFmtId="182" formatCode="#,##0;\–\ #,##0;\–"/>
    <numFmt numFmtId="183" formatCode="#,##0;\–\ #,##0;&quot;...&quot;"/>
    <numFmt numFmtId="184" formatCode="#,##0.0;\–\ #,##0.0;&quot;...&quot;"/>
    <numFmt numFmtId="186" formatCode="#,##0;\–\ #,##0;\…"/>
    <numFmt numFmtId="187" formatCode="#\ ###\ ##0;\–\ #\ ###\ ##0;\…"/>
    <numFmt numFmtId="188" formatCode="#\ ##0;\–\ #\ ##0;\–"/>
    <numFmt numFmtId="189" formatCode="\ #\ ###\ ##0;\–\ \ #\ ###\ ##0;\…"/>
    <numFmt numFmtId="190" formatCode="#\ ###\ ##0;\–\ #\ ###\ ##0;&quot;...&quot;"/>
    <numFmt numFmtId="191" formatCode="0.0_ ;[Red]\-0.0\ "/>
    <numFmt numFmtId="192" formatCode="###0.0;\–\ ###0.0;&quot;...&quot;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8"/>
      <name val="Source Sans Pro"/>
      <family val="2"/>
    </font>
    <font>
      <sz val="28"/>
      <name val="Source Sans Pro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8"/>
      <color rgb="FF0F348E"/>
      <name val="Source Sans Pro"/>
      <family val="2"/>
    </font>
    <font>
      <b/>
      <sz val="9"/>
      <color rgb="FF0F348E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4" fillId="0" borderId="0"/>
    <xf numFmtId="3" fontId="5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460">
    <xf numFmtId="0" fontId="0" fillId="0" borderId="0" xfId="0"/>
    <xf numFmtId="0" fontId="3" fillId="0" borderId="0" xfId="0" applyFont="1"/>
    <xf numFmtId="0" fontId="1" fillId="0" borderId="0" xfId="21"/>
    <xf numFmtId="173" fontId="12" fillId="0" borderId="0" xfId="0" applyNumberFormat="1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4" fillId="0" borderId="0" xfId="23" applyFont="1"/>
    <xf numFmtId="0" fontId="15" fillId="0" borderId="0" xfId="23" applyFont="1" applyProtection="1">
      <protection locked="0"/>
    </xf>
    <xf numFmtId="0" fontId="16" fillId="0" borderId="0" xfId="23" applyFont="1" applyAlignment="1" applyProtection="1">
      <alignment vertical="top" wrapText="1"/>
      <protection locked="0"/>
    </xf>
    <xf numFmtId="0" fontId="17" fillId="0" borderId="0" xfId="23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8" fillId="0" borderId="0" xfId="23" applyFont="1" applyAlignment="1" applyProtection="1">
      <alignment wrapText="1"/>
      <protection locked="0"/>
    </xf>
    <xf numFmtId="0" fontId="19" fillId="0" borderId="0" xfId="23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23" applyFont="1" applyAlignment="1">
      <alignment wrapText="1"/>
    </xf>
    <xf numFmtId="0" fontId="21" fillId="0" borderId="0" xfId="23" applyFont="1"/>
    <xf numFmtId="0" fontId="19" fillId="0" borderId="0" xfId="23" applyFont="1" applyAlignment="1">
      <alignment wrapText="1"/>
    </xf>
    <xf numFmtId="0" fontId="23" fillId="0" borderId="0" xfId="0" applyFont="1"/>
    <xf numFmtId="0" fontId="23" fillId="0" borderId="0" xfId="23" applyFont="1"/>
    <xf numFmtId="0" fontId="24" fillId="0" borderId="0" xfId="0" applyFont="1" applyProtection="1">
      <protection locked="0"/>
    </xf>
    <xf numFmtId="0" fontId="25" fillId="0" borderId="0" xfId="23" applyFont="1" applyProtection="1">
      <protection locked="0"/>
    </xf>
    <xf numFmtId="0" fontId="13" fillId="0" borderId="0" xfId="23" applyFont="1" applyProtection="1">
      <protection locked="0"/>
    </xf>
    <xf numFmtId="0" fontId="13" fillId="0" borderId="0" xfId="23" applyFont="1"/>
    <xf numFmtId="0" fontId="27" fillId="0" borderId="0" xfId="23" applyFont="1"/>
    <xf numFmtId="0" fontId="23" fillId="0" borderId="0" xfId="23" applyFont="1" applyAlignment="1">
      <alignment vertical="center"/>
    </xf>
    <xf numFmtId="0" fontId="13" fillId="0" borderId="0" xfId="23" applyFont="1" applyAlignment="1">
      <alignment vertical="center"/>
    </xf>
    <xf numFmtId="0" fontId="23" fillId="0" borderId="0" xfId="23" applyFont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26" fillId="0" borderId="0" xfId="23" applyFont="1" applyAlignment="1">
      <alignment vertical="center"/>
    </xf>
    <xf numFmtId="0" fontId="21" fillId="0" borderId="0" xfId="23" applyFont="1" applyAlignment="1">
      <alignment vertical="center"/>
    </xf>
    <xf numFmtId="0" fontId="29" fillId="0" borderId="0" xfId="23" applyFont="1" applyAlignment="1">
      <alignment vertical="center"/>
    </xf>
    <xf numFmtId="0" fontId="13" fillId="0" borderId="0" xfId="23" applyFont="1" applyAlignment="1" applyProtection="1">
      <alignment vertical="center"/>
      <protection locked="0"/>
    </xf>
    <xf numFmtId="0" fontId="30" fillId="0" borderId="0" xfId="1" applyFont="1" applyProtection="1"/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Alignment="1">
      <alignment horizontal="right"/>
    </xf>
    <xf numFmtId="0" fontId="31" fillId="0" borderId="0" xfId="1" applyFont="1"/>
    <xf numFmtId="49" fontId="19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0" fontId="32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8" fillId="0" borderId="0" xfId="1" applyFont="1"/>
    <xf numFmtId="165" fontId="31" fillId="0" borderId="0" xfId="1" applyNumberFormat="1" applyFont="1"/>
    <xf numFmtId="0" fontId="33" fillId="0" borderId="0" xfId="1" applyFont="1"/>
    <xf numFmtId="0" fontId="21" fillId="0" borderId="0" xfId="1" applyFont="1"/>
    <xf numFmtId="0" fontId="31" fillId="0" borderId="0" xfId="1" applyFont="1" applyAlignment="1" applyProtection="1">
      <alignment horizontal="right"/>
      <protection locked="0"/>
    </xf>
    <xf numFmtId="0" fontId="33" fillId="0" borderId="0" xfId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2" fillId="0" borderId="0" xfId="1" quotePrefix="1" applyFont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>
      <alignment horizontal="right"/>
    </xf>
    <xf numFmtId="165" fontId="32" fillId="0" borderId="0" xfId="1" applyNumberFormat="1" applyFont="1"/>
    <xf numFmtId="0" fontId="19" fillId="0" borderId="0" xfId="10" applyFont="1"/>
    <xf numFmtId="0" fontId="19" fillId="0" borderId="2" xfId="10" applyFont="1" applyBorder="1"/>
    <xf numFmtId="0" fontId="21" fillId="0" borderId="2" xfId="0" applyFont="1" applyBorder="1" applyAlignment="1">
      <alignment horizontal="left" wrapText="1"/>
    </xf>
    <xf numFmtId="0" fontId="21" fillId="0" borderId="0" xfId="10" applyFont="1"/>
    <xf numFmtId="168" fontId="13" fillId="0" borderId="3" xfId="5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0" xfId="10" applyFont="1"/>
    <xf numFmtId="49" fontId="13" fillId="0" borderId="4" xfId="10" applyNumberFormat="1" applyFont="1" applyBorder="1" applyAlignment="1"/>
    <xf numFmtId="1" fontId="13" fillId="0" borderId="0" xfId="10" applyNumberFormat="1" applyFont="1" applyBorder="1" applyAlignment="1">
      <alignment horizontal="left" indent="1"/>
    </xf>
    <xf numFmtId="183" fontId="13" fillId="0" borderId="0" xfId="10" applyNumberFormat="1" applyFont="1" applyBorder="1" applyAlignment="1"/>
    <xf numFmtId="190" fontId="13" fillId="0" borderId="0" xfId="10" applyNumberFormat="1" applyFont="1" applyBorder="1" applyAlignment="1"/>
    <xf numFmtId="0" fontId="21" fillId="0" borderId="0" xfId="10" applyFont="1" applyAlignment="1"/>
    <xf numFmtId="0" fontId="35" fillId="0" borderId="0" xfId="10" applyFont="1" applyAlignment="1"/>
    <xf numFmtId="0" fontId="35" fillId="0" borderId="0" xfId="10" applyFont="1"/>
    <xf numFmtId="1" fontId="13" fillId="0" borderId="0" xfId="22" applyNumberFormat="1" applyFont="1" applyBorder="1" applyAlignment="1">
      <alignment horizontal="left" indent="1"/>
    </xf>
    <xf numFmtId="183" fontId="13" fillId="0" borderId="0" xfId="22" applyNumberFormat="1" applyFont="1" applyBorder="1" applyAlignment="1"/>
    <xf numFmtId="190" fontId="13" fillId="0" borderId="0" xfId="22" applyNumberFormat="1" applyFont="1" applyBorder="1" applyAlignment="1"/>
    <xf numFmtId="174" fontId="26" fillId="0" borderId="0" xfId="10" applyNumberFormat="1" applyFont="1" applyBorder="1" applyAlignment="1">
      <alignment horizontal="left" indent="1"/>
    </xf>
    <xf numFmtId="171" fontId="13" fillId="0" borderId="0" xfId="10" applyNumberFormat="1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187" fontId="13" fillId="0" borderId="0" xfId="0" applyNumberFormat="1" applyFont="1" applyFill="1" applyAlignment="1"/>
    <xf numFmtId="0" fontId="37" fillId="0" borderId="0" xfId="10" applyFont="1" applyAlignment="1"/>
    <xf numFmtId="0" fontId="12" fillId="0" borderId="0" xfId="0" applyFont="1" applyAlignment="1">
      <alignment wrapText="1"/>
    </xf>
    <xf numFmtId="171" fontId="13" fillId="0" borderId="0" xfId="10" applyNumberFormat="1" applyFont="1" applyBorder="1" applyAlignment="1">
      <alignment horizontal="left"/>
    </xf>
    <xf numFmtId="176" fontId="13" fillId="0" borderId="0" xfId="10" applyNumberFormat="1" applyFont="1" applyBorder="1" applyAlignment="1">
      <alignment horizontal="right"/>
    </xf>
    <xf numFmtId="0" fontId="38" fillId="0" borderId="0" xfId="14" applyFont="1" applyAlignment="1">
      <alignment horizontal="left"/>
    </xf>
    <xf numFmtId="169" fontId="13" fillId="0" borderId="0" xfId="10" applyNumberFormat="1" applyFont="1" applyAlignment="1">
      <alignment horizontal="right"/>
    </xf>
    <xf numFmtId="0" fontId="38" fillId="0" borderId="0" xfId="14" applyFont="1" applyAlignment="1">
      <alignment horizontal="center"/>
    </xf>
    <xf numFmtId="175" fontId="38" fillId="0" borderId="0" xfId="10" applyNumberFormat="1" applyFont="1" applyAlignment="1"/>
    <xf numFmtId="175" fontId="38" fillId="0" borderId="0" xfId="10" applyNumberFormat="1" applyFont="1"/>
    <xf numFmtId="0" fontId="38" fillId="0" borderId="0" xfId="10" applyFont="1"/>
    <xf numFmtId="168" fontId="13" fillId="0" borderId="0" xfId="7" applyNumberFormat="1" applyFont="1" applyBorder="1" applyAlignment="1">
      <alignment horizontal="center" vertical="center" wrapText="1"/>
    </xf>
    <xf numFmtId="0" fontId="21" fillId="0" borderId="0" xfId="3" applyFont="1"/>
    <xf numFmtId="0" fontId="21" fillId="0" borderId="2" xfId="3" applyFont="1" applyBorder="1"/>
    <xf numFmtId="168" fontId="13" fillId="0" borderId="2" xfId="3" applyNumberFormat="1" applyFont="1" applyBorder="1" applyAlignment="1">
      <alignment vertical="center"/>
    </xf>
    <xf numFmtId="0" fontId="39" fillId="0" borderId="2" xfId="3" applyFont="1" applyBorder="1"/>
    <xf numFmtId="168" fontId="13" fillId="0" borderId="3" xfId="3" applyNumberFormat="1" applyFont="1" applyBorder="1" applyAlignment="1">
      <alignment horizontal="center" vertical="center"/>
    </xf>
    <xf numFmtId="0" fontId="40" fillId="0" borderId="0" xfId="0" applyFont="1"/>
    <xf numFmtId="1" fontId="13" fillId="0" borderId="0" xfId="3" applyNumberFormat="1" applyFont="1" applyBorder="1" applyAlignment="1">
      <alignment horizontal="center" vertical="center"/>
    </xf>
    <xf numFmtId="167" fontId="13" fillId="0" borderId="0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left" indent="1"/>
    </xf>
    <xf numFmtId="182" fontId="41" fillId="0" borderId="0" xfId="21" applyNumberFormat="1" applyFont="1" applyFill="1" applyAlignment="1">
      <alignment horizontal="right"/>
    </xf>
    <xf numFmtId="188" fontId="41" fillId="0" borderId="0" xfId="21" applyNumberFormat="1" applyFont="1" applyFill="1" applyAlignment="1">
      <alignment horizontal="right"/>
    </xf>
    <xf numFmtId="187" fontId="41" fillId="0" borderId="0" xfId="21" applyNumberFormat="1" applyFont="1" applyFill="1" applyAlignment="1">
      <alignment horizontal="right"/>
    </xf>
    <xf numFmtId="0" fontId="39" fillId="0" borderId="0" xfId="3" applyFont="1"/>
    <xf numFmtId="0" fontId="26" fillId="0" borderId="0" xfId="3" applyFont="1" applyBorder="1" applyAlignment="1">
      <alignment horizontal="right" indent="1"/>
    </xf>
    <xf numFmtId="182" fontId="42" fillId="0" borderId="0" xfId="21" applyNumberFormat="1" applyFont="1" applyFill="1" applyAlignment="1">
      <alignment horizontal="right"/>
    </xf>
    <xf numFmtId="188" fontId="42" fillId="0" borderId="0" xfId="21" applyNumberFormat="1" applyFont="1" applyFill="1" applyAlignment="1">
      <alignment horizontal="right"/>
    </xf>
    <xf numFmtId="187" fontId="42" fillId="0" borderId="0" xfId="21" applyNumberFormat="1" applyFont="1" applyFill="1" applyAlignment="1">
      <alignment horizontal="right"/>
    </xf>
    <xf numFmtId="0" fontId="26" fillId="0" borderId="0" xfId="3" applyFont="1" applyBorder="1" applyAlignment="1">
      <alignment horizontal="left"/>
    </xf>
    <xf numFmtId="175" fontId="26" fillId="0" borderId="0" xfId="22" applyNumberFormat="1" applyFont="1" applyBorder="1" applyAlignment="1">
      <alignment horizontal="right"/>
    </xf>
    <xf numFmtId="175" fontId="26" fillId="0" borderId="0" xfId="22" applyNumberFormat="1" applyFont="1" applyAlignment="1">
      <alignment horizontal="right"/>
    </xf>
    <xf numFmtId="169" fontId="26" fillId="0" borderId="0" xfId="22" applyNumberFormat="1" applyFont="1" applyAlignment="1">
      <alignment horizontal="right"/>
    </xf>
    <xf numFmtId="166" fontId="13" fillId="0" borderId="0" xfId="21" applyNumberFormat="1" applyFont="1" applyAlignment="1">
      <alignment horizontal="right"/>
    </xf>
    <xf numFmtId="166" fontId="38" fillId="0" borderId="0" xfId="21" applyNumberFormat="1" applyFont="1" applyAlignment="1">
      <alignment horizontal="right"/>
    </xf>
    <xf numFmtId="0" fontId="29" fillId="0" borderId="0" xfId="21" applyNumberFormat="1" applyFont="1" applyAlignment="1">
      <alignment horizontal="right"/>
    </xf>
    <xf numFmtId="169" fontId="29" fillId="0" borderId="0" xfId="21" applyNumberFormat="1" applyFont="1" applyAlignment="1">
      <alignment horizontal="right"/>
    </xf>
    <xf numFmtId="0" fontId="21" fillId="0" borderId="2" xfId="12" applyFont="1" applyBorder="1"/>
    <xf numFmtId="1" fontId="21" fillId="0" borderId="2" xfId="12" applyNumberFormat="1" applyFont="1" applyBorder="1"/>
    <xf numFmtId="1" fontId="13" fillId="0" borderId="3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7" fontId="13" fillId="0" borderId="0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82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39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8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82" fontId="26" fillId="0" borderId="0" xfId="0" applyNumberFormat="1" applyFont="1" applyFill="1" applyAlignment="1">
      <alignment horizontal="right"/>
    </xf>
    <xf numFmtId="0" fontId="26" fillId="0" borderId="0" xfId="0" applyFont="1"/>
    <xf numFmtId="1" fontId="21" fillId="0" borderId="0" xfId="0" applyNumberFormat="1" applyFont="1"/>
    <xf numFmtId="179" fontId="13" fillId="0" borderId="0" xfId="10" applyNumberFormat="1" applyFont="1" applyBorder="1" applyAlignment="1">
      <alignment horizontal="right" indent="1"/>
    </xf>
    <xf numFmtId="0" fontId="26" fillId="0" borderId="2" xfId="10" applyFont="1" applyBorder="1" applyAlignment="1">
      <alignment vertical="top"/>
    </xf>
    <xf numFmtId="167" fontId="26" fillId="0" borderId="2" xfId="10" applyNumberFormat="1" applyFont="1" applyBorder="1" applyAlignment="1">
      <alignment vertical="center"/>
    </xf>
    <xf numFmtId="168" fontId="26" fillId="0" borderId="2" xfId="10" applyNumberFormat="1" applyFont="1" applyBorder="1" applyAlignment="1">
      <alignment vertical="center"/>
    </xf>
    <xf numFmtId="0" fontId="13" fillId="0" borderId="2" xfId="10" applyFont="1" applyBorder="1"/>
    <xf numFmtId="0" fontId="13" fillId="0" borderId="0" xfId="10" applyFont="1" applyAlignment="1"/>
    <xf numFmtId="169" fontId="13" fillId="0" borderId="4" xfId="10" applyNumberFormat="1" applyFont="1" applyBorder="1" applyAlignment="1"/>
    <xf numFmtId="0" fontId="13" fillId="0" borderId="4" xfId="10" applyFont="1" applyBorder="1" applyAlignment="1"/>
    <xf numFmtId="174" fontId="13" fillId="0" borderId="0" xfId="10" applyNumberFormat="1" applyFont="1" applyBorder="1" applyAlignment="1">
      <alignment horizontal="left" indent="1"/>
    </xf>
    <xf numFmtId="189" fontId="13" fillId="0" borderId="0" xfId="10" applyNumberFormat="1" applyFont="1" applyAlignment="1"/>
    <xf numFmtId="183" fontId="13" fillId="0" borderId="0" xfId="10" applyNumberFormat="1" applyFont="1" applyFill="1" applyBorder="1" applyAlignment="1"/>
    <xf numFmtId="189" fontId="13" fillId="0" borderId="0" xfId="10" applyNumberFormat="1" applyFont="1" applyFill="1" applyAlignment="1"/>
    <xf numFmtId="0" fontId="26" fillId="0" borderId="0" xfId="10" applyNumberFormat="1" applyFont="1" applyBorder="1" applyAlignment="1">
      <alignment horizontal="left" indent="1"/>
    </xf>
    <xf numFmtId="189" fontId="13" fillId="0" borderId="0" xfId="10" applyNumberFormat="1" applyFont="1"/>
    <xf numFmtId="170" fontId="13" fillId="0" borderId="0" xfId="13" applyNumberFormat="1" applyFont="1" applyAlignment="1"/>
    <xf numFmtId="183" fontId="13" fillId="0" borderId="0" xfId="10" applyNumberFormat="1" applyFont="1" applyFill="1" applyAlignment="1"/>
    <xf numFmtId="183" fontId="46" fillId="0" borderId="0" xfId="10" applyNumberFormat="1" applyFont="1" applyFill="1" applyAlignment="1"/>
    <xf numFmtId="189" fontId="46" fillId="0" borderId="0" xfId="10" applyNumberFormat="1" applyFont="1" applyFill="1" applyAlignment="1"/>
    <xf numFmtId="186" fontId="13" fillId="0" borderId="0" xfId="0" applyNumberFormat="1" applyFont="1" applyAlignment="1"/>
    <xf numFmtId="171" fontId="13" fillId="0" borderId="0" xfId="0" applyNumberFormat="1" applyFont="1" applyBorder="1" applyAlignment="1">
      <alignment horizontal="left" indent="1"/>
    </xf>
    <xf numFmtId="175" fontId="13" fillId="0" borderId="0" xfId="10" applyNumberFormat="1" applyFont="1" applyBorder="1" applyAlignment="1">
      <alignment horizontal="right"/>
    </xf>
    <xf numFmtId="171" fontId="13" fillId="0" borderId="0" xfId="0" applyNumberFormat="1" applyFont="1" applyFill="1" applyBorder="1" applyAlignment="1">
      <alignment horizontal="left" indent="1"/>
    </xf>
    <xf numFmtId="0" fontId="12" fillId="0" borderId="0" xfId="0" applyFont="1" applyAlignment="1">
      <alignment horizontal="left" wrapText="1"/>
    </xf>
    <xf numFmtId="176" fontId="13" fillId="0" borderId="0" xfId="10" applyNumberFormat="1" applyFont="1" applyBorder="1" applyAlignment="1">
      <alignment horizontal="right" indent="1"/>
    </xf>
    <xf numFmtId="175" fontId="13" fillId="0" borderId="0" xfId="10" applyNumberFormat="1" applyFont="1" applyBorder="1" applyAlignment="1">
      <alignment horizontal="right" indent="1"/>
    </xf>
    <xf numFmtId="0" fontId="38" fillId="0" borderId="0" xfId="14" applyFont="1" applyFill="1" applyAlignment="1">
      <alignment horizontal="center"/>
    </xf>
    <xf numFmtId="0" fontId="21" fillId="0" borderId="0" xfId="22" applyFont="1" applyFill="1"/>
    <xf numFmtId="175" fontId="38" fillId="0" borderId="0" xfId="22" applyNumberFormat="1" applyFont="1" applyFill="1"/>
    <xf numFmtId="168" fontId="38" fillId="0" borderId="0" xfId="10" applyNumberFormat="1" applyFont="1"/>
    <xf numFmtId="0" fontId="39" fillId="0" borderId="0" xfId="0" applyFont="1" applyFill="1"/>
    <xf numFmtId="0" fontId="34" fillId="0" borderId="0" xfId="0" applyFont="1"/>
    <xf numFmtId="0" fontId="26" fillId="0" borderId="0" xfId="0" applyFont="1" applyAlignment="1">
      <alignment horizontal="center"/>
    </xf>
    <xf numFmtId="168" fontId="13" fillId="0" borderId="6" xfId="12" applyNumberFormat="1" applyFont="1" applyBorder="1" applyAlignment="1">
      <alignment horizontal="center" vertical="center"/>
    </xf>
    <xf numFmtId="179" fontId="13" fillId="0" borderId="0" xfId="10" applyNumberFormat="1" applyFont="1" applyAlignment="1">
      <alignment horizontal="right" indent="1"/>
    </xf>
    <xf numFmtId="178" fontId="48" fillId="0" borderId="0" xfId="10" applyNumberFormat="1" applyFont="1" applyAlignment="1">
      <alignment horizontal="right" indent="1"/>
    </xf>
    <xf numFmtId="0" fontId="38" fillId="0" borderId="0" xfId="0" applyFont="1" applyFill="1"/>
    <xf numFmtId="0" fontId="13" fillId="0" borderId="0" xfId="0" applyFont="1" applyFill="1"/>
    <xf numFmtId="181" fontId="29" fillId="0" borderId="0" xfId="10" applyNumberFormat="1" applyFont="1" applyFill="1" applyAlignment="1">
      <alignment horizontal="right"/>
    </xf>
    <xf numFmtId="179" fontId="13" fillId="0" borderId="0" xfId="10" applyNumberFormat="1" applyFont="1" applyFill="1" applyBorder="1" applyAlignment="1">
      <alignment horizontal="right" indent="1"/>
    </xf>
    <xf numFmtId="166" fontId="13" fillId="0" borderId="0" xfId="0" applyNumberFormat="1" applyFont="1"/>
    <xf numFmtId="0" fontId="13" fillId="0" borderId="0" xfId="0" applyFont="1" applyAlignment="1">
      <alignment horizontal="left" wrapText="1"/>
    </xf>
    <xf numFmtId="0" fontId="13" fillId="0" borderId="0" xfId="11" applyFont="1" applyAlignment="1"/>
    <xf numFmtId="0" fontId="13" fillId="0" borderId="0" xfId="11" applyFont="1" applyAlignment="1">
      <alignment horizontal="left"/>
    </xf>
    <xf numFmtId="0" fontId="33" fillId="0" borderId="0" xfId="11" applyFont="1"/>
    <xf numFmtId="0" fontId="13" fillId="0" borderId="2" xfId="11" applyFont="1" applyBorder="1" applyAlignment="1"/>
    <xf numFmtId="0" fontId="13" fillId="0" borderId="0" xfId="11" applyFont="1" applyBorder="1" applyAlignment="1"/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1" fontId="13" fillId="0" borderId="0" xfId="12" applyNumberFormat="1" applyFont="1" applyBorder="1" applyAlignment="1">
      <alignment vertical="center" wrapText="1"/>
    </xf>
    <xf numFmtId="172" fontId="13" fillId="0" borderId="4" xfId="11" applyNumberFormat="1" applyFont="1" applyBorder="1" applyAlignment="1"/>
    <xf numFmtId="0" fontId="13" fillId="0" borderId="0" xfId="11" applyFont="1" applyBorder="1"/>
    <xf numFmtId="0" fontId="13" fillId="0" borderId="4" xfId="11" applyFont="1" applyBorder="1"/>
    <xf numFmtId="0" fontId="13" fillId="0" borderId="0" xfId="11" applyFont="1"/>
    <xf numFmtId="0" fontId="26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left"/>
    </xf>
    <xf numFmtId="1" fontId="13" fillId="0" borderId="0" xfId="12" applyNumberFormat="1" applyFont="1" applyBorder="1" applyAlignment="1">
      <alignment horizontal="center" wrapText="1"/>
    </xf>
    <xf numFmtId="166" fontId="47" fillId="0" borderId="0" xfId="19" applyNumberFormat="1" applyFont="1" applyFill="1" applyBorder="1" applyAlignment="1">
      <alignment wrapText="1"/>
    </xf>
    <xf numFmtId="0" fontId="13" fillId="0" borderId="0" xfId="11" applyFont="1" applyAlignment="1">
      <alignment wrapText="1"/>
    </xf>
    <xf numFmtId="0" fontId="13" fillId="0" borderId="0" xfId="11" applyNumberFormat="1" applyFont="1" applyBorder="1" applyAlignment="1">
      <alignment wrapText="1"/>
    </xf>
    <xf numFmtId="2" fontId="29" fillId="0" borderId="0" xfId="16" applyNumberFormat="1" applyFont="1" applyBorder="1" applyAlignment="1">
      <alignment horizontal="center"/>
    </xf>
    <xf numFmtId="3" fontId="13" fillId="0" borderId="0" xfId="17" applyNumberFormat="1" applyFont="1" applyBorder="1" applyAlignment="1">
      <alignment horizontal="left"/>
    </xf>
    <xf numFmtId="2" fontId="13" fillId="0" borderId="0" xfId="16" applyNumberFormat="1" applyFont="1" applyBorder="1" applyAlignment="1"/>
    <xf numFmtId="0" fontId="21" fillId="0" borderId="0" xfId="0" applyFont="1" applyProtection="1">
      <protection locked="0"/>
    </xf>
    <xf numFmtId="0" fontId="13" fillId="0" borderId="0" xfId="9" applyFont="1"/>
    <xf numFmtId="0" fontId="13" fillId="0" borderId="0" xfId="11" applyFont="1" applyAlignment="1">
      <alignment horizontal="left" wrapText="1"/>
    </xf>
    <xf numFmtId="0" fontId="13" fillId="0" borderId="0" xfId="11" applyFont="1" applyBorder="1" applyAlignment="1">
      <alignment horizontal="left" wrapText="1"/>
    </xf>
    <xf numFmtId="166" fontId="13" fillId="0" borderId="0" xfId="11" applyNumberFormat="1" applyFont="1" applyAlignment="1">
      <alignment horizontal="left"/>
    </xf>
    <xf numFmtId="166" fontId="13" fillId="0" borderId="0" xfId="11" applyNumberFormat="1" applyFont="1"/>
    <xf numFmtId="0" fontId="13" fillId="0" borderId="0" xfId="11" applyFont="1" applyBorder="1" applyAlignment="1">
      <alignment wrapText="1"/>
    </xf>
    <xf numFmtId="184" fontId="29" fillId="0" borderId="0" xfId="0" applyNumberFormat="1" applyFont="1" applyBorder="1" applyAlignment="1">
      <alignment horizontal="right"/>
    </xf>
    <xf numFmtId="180" fontId="13" fillId="0" borderId="0" xfId="0" applyNumberFormat="1" applyFont="1" applyBorder="1" applyAlignment="1">
      <alignment horizontal="right"/>
    </xf>
    <xf numFmtId="0" fontId="13" fillId="0" borderId="0" xfId="11" applyFont="1" applyBorder="1" applyAlignment="1">
      <alignment horizontal="left"/>
    </xf>
    <xf numFmtId="184" fontId="29" fillId="0" borderId="0" xfId="0" applyNumberFormat="1" applyFont="1" applyBorder="1" applyAlignment="1">
      <alignment horizontal="left"/>
    </xf>
    <xf numFmtId="180" fontId="13" fillId="0" borderId="0" xfId="0" applyNumberFormat="1" applyFont="1" applyBorder="1" applyAlignment="1">
      <alignment horizontal="left"/>
    </xf>
    <xf numFmtId="0" fontId="49" fillId="0" borderId="0" xfId="0" applyFont="1"/>
    <xf numFmtId="166" fontId="49" fillId="0" borderId="0" xfId="0" applyNumberFormat="1" applyFont="1" applyAlignment="1"/>
    <xf numFmtId="1" fontId="45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0" borderId="0" xfId="14" applyFont="1"/>
    <xf numFmtId="0" fontId="19" fillId="0" borderId="0" xfId="14" applyFont="1"/>
    <xf numFmtId="0" fontId="19" fillId="0" borderId="0" xfId="14" applyFont="1" applyBorder="1" applyAlignment="1">
      <alignment horizontal="left" vertical="top" indent="2"/>
    </xf>
    <xf numFmtId="0" fontId="33" fillId="0" borderId="0" xfId="1" applyFont="1" applyAlignment="1">
      <alignment wrapText="1"/>
    </xf>
    <xf numFmtId="0" fontId="19" fillId="0" borderId="0" xfId="14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Continuous" vertical="center"/>
    </xf>
    <xf numFmtId="0" fontId="19" fillId="0" borderId="0" xfId="13" applyFont="1" applyBorder="1" applyAlignment="1">
      <alignment horizontal="centerContinuous"/>
    </xf>
    <xf numFmtId="0" fontId="13" fillId="0" borderId="0" xfId="14" applyFont="1" applyBorder="1" applyAlignment="1">
      <alignment horizontal="left" indent="1"/>
    </xf>
    <xf numFmtId="0" fontId="13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172" fontId="13" fillId="0" borderId="3" xfId="14" applyNumberFormat="1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/>
    </xf>
    <xf numFmtId="172" fontId="13" fillId="0" borderId="0" xfId="14" applyNumberFormat="1" applyFont="1" applyBorder="1" applyAlignment="1">
      <alignment horizontal="center" vertical="center"/>
    </xf>
    <xf numFmtId="0" fontId="13" fillId="0" borderId="0" xfId="14" applyFont="1" applyBorder="1" applyAlignment="1">
      <alignment horizontal="center" vertical="center" wrapText="1"/>
    </xf>
    <xf numFmtId="49" fontId="13" fillId="0" borderId="0" xfId="14" applyNumberFormat="1" applyFont="1" applyBorder="1" applyAlignment="1"/>
    <xf numFmtId="0" fontId="13" fillId="0" borderId="0" xfId="0" applyFont="1" applyBorder="1" applyAlignment="1">
      <alignment horizontal="center"/>
    </xf>
    <xf numFmtId="18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49" fontId="13" fillId="0" borderId="0" xfId="14" applyNumberFormat="1" applyFont="1" applyBorder="1" applyAlignment="1">
      <alignment horizontal="left" indent="1"/>
    </xf>
    <xf numFmtId="0" fontId="13" fillId="0" borderId="0" xfId="14" applyFont="1" applyAlignment="1"/>
    <xf numFmtId="0" fontId="19" fillId="0" borderId="0" xfId="14" applyFont="1" applyAlignment="1"/>
    <xf numFmtId="184" fontId="13" fillId="0" borderId="0" xfId="0" applyNumberFormat="1" applyFont="1" applyFill="1" applyBorder="1" applyAlignment="1">
      <alignment horizontal="right"/>
    </xf>
    <xf numFmtId="0" fontId="13" fillId="0" borderId="0" xfId="14" applyFont="1" applyBorder="1" applyAlignment="1">
      <alignment horizontal="center"/>
    </xf>
    <xf numFmtId="172" fontId="13" fillId="0" borderId="0" xfId="14" applyNumberFormat="1" applyFont="1" applyBorder="1" applyAlignment="1">
      <alignment horizontal="center"/>
    </xf>
    <xf numFmtId="0" fontId="13" fillId="0" borderId="0" xfId="14" applyFont="1" applyBorder="1" applyAlignment="1">
      <alignment horizontal="center" wrapText="1"/>
    </xf>
    <xf numFmtId="178" fontId="29" fillId="0" borderId="0" xfId="0" applyNumberFormat="1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13" fillId="0" borderId="0" xfId="18" applyNumberFormat="1" applyFont="1" applyAlignment="1">
      <alignment wrapText="1"/>
    </xf>
    <xf numFmtId="166" fontId="13" fillId="0" borderId="0" xfId="18" applyNumberFormat="1" applyFont="1" applyAlignment="1"/>
    <xf numFmtId="0" fontId="13" fillId="0" borderId="0" xfId="18" applyFont="1" applyAlignment="1"/>
    <xf numFmtId="0" fontId="33" fillId="0" borderId="0" xfId="1" applyFont="1" applyAlignment="1">
      <alignment horizontal="left" wrapText="1"/>
    </xf>
    <xf numFmtId="0" fontId="13" fillId="0" borderId="2" xfId="18" applyFont="1" applyBorder="1" applyAlignment="1"/>
    <xf numFmtId="0" fontId="13" fillId="0" borderId="0" xfId="18" applyFont="1" applyBorder="1" applyAlignment="1"/>
    <xf numFmtId="172" fontId="13" fillId="0" borderId="3" xfId="18" applyNumberFormat="1" applyFont="1" applyBorder="1" applyAlignment="1">
      <alignment horizontal="center" vertical="center"/>
    </xf>
    <xf numFmtId="0" fontId="13" fillId="0" borderId="3" xfId="18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0" fontId="13" fillId="0" borderId="4" xfId="18" applyFont="1" applyBorder="1" applyAlignment="1"/>
    <xf numFmtId="172" fontId="13" fillId="0" borderId="0" xfId="18" applyNumberFormat="1" applyFont="1" applyBorder="1" applyAlignment="1"/>
    <xf numFmtId="177" fontId="26" fillId="0" borderId="0" xfId="0" applyNumberFormat="1" applyFont="1" applyBorder="1" applyAlignment="1">
      <alignment horizontal="right"/>
    </xf>
    <xf numFmtId="0" fontId="26" fillId="0" borderId="0" xfId="18" applyFont="1" applyBorder="1" applyAlignment="1">
      <alignment horizontal="left"/>
    </xf>
    <xf numFmtId="184" fontId="26" fillId="0" borderId="0" xfId="0" applyNumberFormat="1" applyFont="1" applyBorder="1" applyAlignment="1">
      <alignment horizontal="right"/>
    </xf>
    <xf numFmtId="184" fontId="26" fillId="0" borderId="0" xfId="18" applyNumberFormat="1" applyFont="1" applyAlignment="1">
      <alignment horizontal="right"/>
    </xf>
    <xf numFmtId="0" fontId="26" fillId="0" borderId="0" xfId="18" applyFont="1" applyAlignment="1"/>
    <xf numFmtId="184" fontId="13" fillId="0" borderId="0" xfId="18" applyNumberFormat="1" applyFont="1" applyAlignment="1">
      <alignment horizontal="right"/>
    </xf>
    <xf numFmtId="49" fontId="47" fillId="0" borderId="0" xfId="15" applyNumberFormat="1" applyFont="1" applyFill="1" applyBorder="1" applyAlignment="1">
      <alignment wrapText="1"/>
    </xf>
    <xf numFmtId="184" fontId="13" fillId="0" borderId="0" xfId="0" applyNumberFormat="1" applyFont="1" applyBorder="1" applyAlignment="1">
      <alignment horizontal="left"/>
    </xf>
    <xf numFmtId="0" fontId="19" fillId="0" borderId="0" xfId="4" applyFont="1" applyAlignment="1"/>
    <xf numFmtId="0" fontId="19" fillId="0" borderId="0" xfId="4" applyFont="1" applyAlignment="1">
      <alignment horizontal="center" vertical="center"/>
    </xf>
    <xf numFmtId="184" fontId="45" fillId="0" borderId="0" xfId="0" applyNumberFormat="1" applyFont="1" applyBorder="1" applyAlignment="1">
      <alignment horizontal="right"/>
    </xf>
    <xf numFmtId="184" fontId="45" fillId="0" borderId="0" xfId="18" applyNumberFormat="1" applyFont="1" applyFill="1" applyAlignment="1"/>
    <xf numFmtId="184" fontId="45" fillId="0" borderId="0" xfId="18" applyNumberFormat="1" applyFont="1" applyAlignment="1"/>
    <xf numFmtId="184" fontId="29" fillId="0" borderId="0" xfId="0" applyNumberFormat="1" applyFont="1" applyFill="1" applyBorder="1" applyAlignment="1">
      <alignment horizontal="right"/>
    </xf>
    <xf numFmtId="184" fontId="29" fillId="0" borderId="0" xfId="18" applyNumberFormat="1" applyFont="1" applyFill="1" applyAlignment="1"/>
    <xf numFmtId="184" fontId="29" fillId="0" borderId="0" xfId="18" applyNumberFormat="1" applyFont="1" applyAlignment="1"/>
    <xf numFmtId="172" fontId="13" fillId="0" borderId="4" xfId="18" applyNumberFormat="1" applyFont="1" applyBorder="1" applyAlignment="1"/>
    <xf numFmtId="184" fontId="26" fillId="0" borderId="0" xfId="18" applyNumberFormat="1" applyFont="1" applyAlignment="1"/>
    <xf numFmtId="184" fontId="13" fillId="0" borderId="0" xfId="18" applyNumberFormat="1" applyFont="1" applyAlignment="1"/>
    <xf numFmtId="0" fontId="13" fillId="0" borderId="0" xfId="18" applyFont="1" applyAlignment="1">
      <alignment horizontal="left"/>
    </xf>
    <xf numFmtId="177" fontId="13" fillId="0" borderId="0" xfId="0" applyNumberFormat="1" applyFont="1" applyBorder="1" applyAlignment="1">
      <alignment horizontal="right"/>
    </xf>
    <xf numFmtId="0" fontId="21" fillId="0" borderId="0" xfId="8" applyFont="1"/>
    <xf numFmtId="49" fontId="18" fillId="0" borderId="0" xfId="20" applyNumberFormat="1" applyFont="1" applyAlignment="1">
      <alignment horizontal="left"/>
    </xf>
    <xf numFmtId="49" fontId="21" fillId="0" borderId="0" xfId="20" applyNumberFormat="1" applyFont="1" applyAlignment="1">
      <alignment horizontal="centerContinuous"/>
    </xf>
    <xf numFmtId="49" fontId="19" fillId="0" borderId="0" xfId="20" applyNumberFormat="1" applyFont="1" applyAlignment="1">
      <alignment horizontal="left"/>
    </xf>
    <xf numFmtId="49" fontId="19" fillId="0" borderId="0" xfId="20" applyNumberFormat="1" applyFont="1" applyAlignment="1">
      <alignment horizontal="centerContinuous"/>
    </xf>
    <xf numFmtId="0" fontId="51" fillId="0" borderId="0" xfId="3" applyFont="1" applyAlignment="1">
      <alignment horizontal="left" vertical="center"/>
    </xf>
    <xf numFmtId="49" fontId="19" fillId="0" borderId="5" xfId="20" applyNumberFormat="1" applyFont="1" applyBorder="1" applyAlignment="1">
      <alignment horizontal="left" vertical="center" wrapText="1"/>
    </xf>
    <xf numFmtId="49" fontId="19" fillId="0" borderId="3" xfId="20" applyNumberFormat="1" applyFont="1" applyBorder="1" applyAlignment="1">
      <alignment horizontal="centerContinuous" vertical="center" wrapText="1"/>
    </xf>
    <xf numFmtId="49" fontId="19" fillId="0" borderId="1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81" fontId="45" fillId="0" borderId="0" xfId="10" applyNumberFormat="1" applyFont="1" applyFill="1" applyAlignment="1">
      <alignment horizontal="right"/>
    </xf>
    <xf numFmtId="192" fontId="29" fillId="0" borderId="0" xfId="0" applyNumberFormat="1" applyFont="1" applyBorder="1" applyAlignment="1">
      <alignment horizontal="right"/>
    </xf>
    <xf numFmtId="0" fontId="53" fillId="0" borderId="0" xfId="0" applyFont="1" applyAlignment="1">
      <alignment horizontal="right"/>
    </xf>
    <xf numFmtId="0" fontId="53" fillId="0" borderId="0" xfId="0" applyFont="1"/>
    <xf numFmtId="0" fontId="53" fillId="0" borderId="0" xfId="1" applyFont="1"/>
    <xf numFmtId="0" fontId="54" fillId="0" borderId="0" xfId="1" applyFont="1" applyAlignment="1" applyProtection="1">
      <alignment horizontal="right"/>
      <protection locked="0"/>
    </xf>
    <xf numFmtId="0" fontId="54" fillId="0" borderId="0" xfId="1" applyFont="1"/>
    <xf numFmtId="0" fontId="55" fillId="0" borderId="0" xfId="1" applyFont="1"/>
    <xf numFmtId="0" fontId="54" fillId="0" borderId="0" xfId="0" applyFont="1"/>
    <xf numFmtId="0" fontId="55" fillId="0" borderId="0" xfId="0" applyFont="1" applyAlignment="1" applyProtection="1">
      <alignment horizontal="right"/>
      <protection locked="0"/>
    </xf>
    <xf numFmtId="165" fontId="53" fillId="0" borderId="0" xfId="1" applyNumberFormat="1" applyFont="1"/>
    <xf numFmtId="0" fontId="56" fillId="0" borderId="0" xfId="1" applyFont="1"/>
    <xf numFmtId="0" fontId="53" fillId="0" borderId="0" xfId="1" quotePrefix="1" applyFont="1"/>
    <xf numFmtId="0" fontId="56" fillId="0" borderId="0" xfId="1" applyFont="1" applyAlignment="1" applyProtection="1">
      <alignment horizontal="right"/>
      <protection locked="0"/>
    </xf>
    <xf numFmtId="0" fontId="56" fillId="0" borderId="0" xfId="0" applyFont="1" applyAlignment="1" applyProtection="1">
      <alignment horizontal="right"/>
      <protection locked="0"/>
    </xf>
    <xf numFmtId="0" fontId="57" fillId="0" borderId="0" xfId="0" applyFont="1" applyAlignment="1">
      <alignment vertical="top" textRotation="180"/>
    </xf>
    <xf numFmtId="0" fontId="58" fillId="0" borderId="0" xfId="0" applyFont="1"/>
    <xf numFmtId="0" fontId="22" fillId="0" borderId="0" xfId="0" applyFont="1" applyAlignment="1">
      <alignment vertical="top" textRotation="18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56" fillId="0" borderId="0" xfId="1" applyFont="1" applyAlignment="1">
      <alignment horizontal="left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55" fillId="0" borderId="0" xfId="0" applyFont="1"/>
    <xf numFmtId="0" fontId="59" fillId="0" borderId="0" xfId="1" applyFont="1"/>
    <xf numFmtId="0" fontId="61" fillId="0" borderId="0" xfId="0" applyFont="1" applyAlignment="1">
      <alignment horizontal="right"/>
    </xf>
    <xf numFmtId="0" fontId="62" fillId="0" borderId="0" xfId="1" applyFont="1"/>
    <xf numFmtId="0" fontId="60" fillId="0" borderId="0" xfId="0" applyFont="1"/>
    <xf numFmtId="0" fontId="13" fillId="0" borderId="0" xfId="11" applyFont="1" applyBorder="1" applyAlignment="1">
      <alignment horizontal="center" vertical="center"/>
    </xf>
    <xf numFmtId="0" fontId="13" fillId="0" borderId="0" xfId="11" applyFont="1" applyAlignment="1">
      <alignment horizontal="center"/>
    </xf>
    <xf numFmtId="187" fontId="13" fillId="0" borderId="0" xfId="0" applyNumberFormat="1" applyFont="1" applyFill="1" applyAlignment="1">
      <alignment horizontal="right"/>
    </xf>
    <xf numFmtId="0" fontId="12" fillId="0" borderId="16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29" fillId="0" borderId="0" xfId="23" applyFont="1" applyAlignment="1">
      <alignment horizontal="left" wrapText="1"/>
    </xf>
    <xf numFmtId="0" fontId="43" fillId="0" borderId="0" xfId="0" applyFont="1" applyAlignment="1">
      <alignment horizontal="right" vertical="top" textRotation="180"/>
    </xf>
    <xf numFmtId="0" fontId="44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0" fontId="56" fillId="0" borderId="0" xfId="1" applyFont="1" applyAlignment="1">
      <alignment wrapText="1"/>
    </xf>
    <xf numFmtId="0" fontId="13" fillId="0" borderId="7" xfId="10" applyFont="1" applyBorder="1" applyAlignment="1">
      <alignment horizontal="center" vertical="center" wrapText="1"/>
    </xf>
    <xf numFmtId="0" fontId="13" fillId="0" borderId="11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167" fontId="13" fillId="0" borderId="8" xfId="10" applyNumberFormat="1" applyFont="1" applyBorder="1" applyAlignment="1">
      <alignment horizontal="center" vertical="center" wrapText="1"/>
    </xf>
    <xf numFmtId="167" fontId="13" fillId="0" borderId="12" xfId="10" applyNumberFormat="1" applyFont="1" applyBorder="1" applyAlignment="1">
      <alignment horizontal="center" vertical="center" wrapText="1"/>
    </xf>
    <xf numFmtId="167" fontId="13" fillId="0" borderId="9" xfId="10" applyNumberFormat="1" applyFont="1" applyBorder="1" applyAlignment="1">
      <alignment horizontal="center" vertical="center" wrapText="1"/>
    </xf>
    <xf numFmtId="168" fontId="13" fillId="0" borderId="8" xfId="10" applyNumberFormat="1" applyFont="1" applyBorder="1" applyAlignment="1">
      <alignment horizontal="center" vertical="center" wrapText="1"/>
    </xf>
    <xf numFmtId="168" fontId="13" fillId="0" borderId="12" xfId="10" applyNumberFormat="1" applyFont="1" applyBorder="1" applyAlignment="1">
      <alignment horizontal="center" vertical="center" wrapText="1"/>
    </xf>
    <xf numFmtId="168" fontId="13" fillId="0" borderId="9" xfId="10" applyNumberFormat="1" applyFont="1" applyBorder="1" applyAlignment="1">
      <alignment horizontal="center" vertical="center" wrapText="1"/>
    </xf>
    <xf numFmtId="168" fontId="13" fillId="0" borderId="8" xfId="5" applyNumberFormat="1" applyFont="1" applyBorder="1" applyAlignment="1">
      <alignment horizontal="center" vertical="center" wrapText="1"/>
    </xf>
    <xf numFmtId="168" fontId="13" fillId="0" borderId="12" xfId="5" applyNumberFormat="1" applyFont="1" applyBorder="1" applyAlignment="1">
      <alignment horizontal="center" vertical="center" wrapText="1"/>
    </xf>
    <xf numFmtId="168" fontId="13" fillId="0" borderId="9" xfId="5" applyNumberFormat="1" applyFont="1" applyBorder="1" applyAlignment="1">
      <alignment horizontal="center" vertical="center" wrapText="1"/>
    </xf>
    <xf numFmtId="168" fontId="13" fillId="0" borderId="1" xfId="5" applyNumberFormat="1" applyFont="1" applyBorder="1" applyAlignment="1">
      <alignment horizontal="center" vertical="center"/>
    </xf>
    <xf numFmtId="168" fontId="13" fillId="0" borderId="6" xfId="5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8" fontId="13" fillId="0" borderId="1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8" fontId="13" fillId="0" borderId="0" xfId="7" applyNumberFormat="1" applyFont="1" applyBorder="1" applyAlignment="1">
      <alignment horizontal="center" vertical="center" wrapText="1"/>
    </xf>
    <xf numFmtId="167" fontId="13" fillId="0" borderId="0" xfId="10" applyNumberFormat="1" applyFont="1" applyBorder="1" applyAlignment="1">
      <alignment horizontal="center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1" xfId="3" applyNumberFormat="1" applyFont="1" applyBorder="1" applyAlignment="1">
      <alignment horizontal="center" vertical="center"/>
    </xf>
    <xf numFmtId="168" fontId="13" fillId="0" borderId="6" xfId="3" applyNumberFormat="1" applyFont="1" applyBorder="1" applyAlignment="1">
      <alignment horizontal="center" vertical="center"/>
    </xf>
    <xf numFmtId="0" fontId="13" fillId="0" borderId="0" xfId="21" applyFont="1" applyBorder="1" applyAlignment="1">
      <alignment horizontal="center"/>
    </xf>
    <xf numFmtId="1" fontId="13" fillId="0" borderId="7" xfId="3" applyNumberFormat="1" applyFont="1" applyBorder="1" applyAlignment="1">
      <alignment horizontal="center" vertical="center"/>
    </xf>
    <xf numFmtId="1" fontId="13" fillId="0" borderId="11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167" fontId="13" fillId="0" borderId="8" xfId="3" applyNumberFormat="1" applyFont="1" applyBorder="1" applyAlignment="1">
      <alignment horizontal="center" vertical="center"/>
    </xf>
    <xf numFmtId="167" fontId="13" fillId="0" borderId="12" xfId="3" applyNumberFormat="1" applyFont="1" applyBorder="1" applyAlignment="1">
      <alignment horizontal="center" vertical="center"/>
    </xf>
    <xf numFmtId="167" fontId="13" fillId="0" borderId="9" xfId="3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/>
    </xf>
    <xf numFmtId="168" fontId="13" fillId="0" borderId="9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3" xfId="21" applyFont="1" applyFill="1" applyBorder="1" applyAlignment="1">
      <alignment horizontal="center" vertical="center" wrapText="1"/>
    </xf>
    <xf numFmtId="0" fontId="21" fillId="0" borderId="14" xfId="21" applyFont="1" applyFill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/>
    </xf>
    <xf numFmtId="167" fontId="13" fillId="0" borderId="5" xfId="3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1" fontId="13" fillId="0" borderId="6" xfId="12" applyNumberFormat="1" applyFont="1" applyBorder="1" applyAlignment="1">
      <alignment horizontal="center" vertical="center"/>
    </xf>
    <xf numFmtId="1" fontId="13" fillId="0" borderId="7" xfId="12" applyNumberFormat="1" applyFont="1" applyBorder="1" applyAlignment="1">
      <alignment horizontal="center" vertical="center" wrapText="1"/>
    </xf>
    <xf numFmtId="1" fontId="13" fillId="0" borderId="11" xfId="12" applyNumberFormat="1" applyFont="1" applyBorder="1" applyAlignment="1">
      <alignment horizontal="center" vertical="center" wrapText="1"/>
    </xf>
    <xf numFmtId="1" fontId="13" fillId="0" borderId="10" xfId="12" applyNumberFormat="1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7" fontId="13" fillId="0" borderId="8" xfId="12" applyNumberFormat="1" applyFont="1" applyBorder="1" applyAlignment="1">
      <alignment horizontal="center" vertical="center" wrapText="1"/>
    </xf>
    <xf numFmtId="167" fontId="13" fillId="0" borderId="12" xfId="12" applyNumberFormat="1" applyFont="1" applyBorder="1" applyAlignment="1">
      <alignment horizontal="center" vertical="center" wrapText="1"/>
    </xf>
    <xf numFmtId="167" fontId="13" fillId="0" borderId="9" xfId="12" applyNumberFormat="1" applyFont="1" applyBorder="1" applyAlignment="1">
      <alignment horizontal="center" vertical="center" wrapText="1"/>
    </xf>
    <xf numFmtId="168" fontId="13" fillId="0" borderId="8" xfId="12" applyNumberFormat="1" applyFont="1" applyBorder="1" applyAlignment="1">
      <alignment horizontal="center" vertical="center" wrapText="1"/>
    </xf>
    <xf numFmtId="168" fontId="13" fillId="0" borderId="12" xfId="12" applyNumberFormat="1" applyFont="1" applyBorder="1" applyAlignment="1">
      <alignment horizontal="center" vertical="center" wrapText="1"/>
    </xf>
    <xf numFmtId="168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 wrapText="1"/>
    </xf>
    <xf numFmtId="1" fontId="13" fillId="0" borderId="12" xfId="12" applyNumberFormat="1" applyFont="1" applyBorder="1" applyAlignment="1">
      <alignment horizontal="center" vertical="center" wrapText="1"/>
    </xf>
    <xf numFmtId="1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/>
    </xf>
    <xf numFmtId="1" fontId="13" fillId="0" borderId="9" xfId="12" applyNumberFormat="1" applyFont="1" applyBorder="1" applyAlignment="1">
      <alignment horizontal="center" vertical="center"/>
    </xf>
    <xf numFmtId="1" fontId="13" fillId="0" borderId="13" xfId="12" applyNumberFormat="1" applyFont="1" applyBorder="1" applyAlignment="1">
      <alignment horizontal="center" vertical="center" wrapText="1"/>
    </xf>
    <xf numFmtId="1" fontId="13" fillId="0" borderId="14" xfId="12" applyNumberFormat="1" applyFont="1" applyBorder="1" applyAlignment="1">
      <alignment horizontal="center" vertical="center" wrapText="1"/>
    </xf>
    <xf numFmtId="167" fontId="13" fillId="0" borderId="1" xfId="12" applyNumberFormat="1" applyFont="1" applyBorder="1" applyAlignment="1">
      <alignment horizontal="center" vertical="center"/>
    </xf>
    <xf numFmtId="167" fontId="13" fillId="0" borderId="5" xfId="12" applyNumberFormat="1" applyFont="1" applyBorder="1" applyAlignment="1">
      <alignment horizontal="center" vertical="center"/>
    </xf>
    <xf numFmtId="0" fontId="56" fillId="0" borderId="0" xfId="1" applyFont="1" applyAlignment="1">
      <alignment horizontal="left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13" fillId="0" borderId="8" xfId="5" applyNumberFormat="1" applyFont="1" applyBorder="1" applyAlignment="1">
      <alignment horizontal="center" vertical="center" wrapText="1"/>
    </xf>
    <xf numFmtId="167" fontId="13" fillId="0" borderId="12" xfId="5" applyNumberFormat="1" applyFont="1" applyBorder="1" applyAlignment="1">
      <alignment horizontal="center" vertical="center" wrapText="1"/>
    </xf>
    <xf numFmtId="167" fontId="13" fillId="0" borderId="9" xfId="5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168" fontId="13" fillId="0" borderId="1" xfId="12" applyNumberFormat="1" applyFont="1" applyBorder="1" applyAlignment="1">
      <alignment horizontal="center" vertical="center" wrapText="1"/>
    </xf>
    <xf numFmtId="168" fontId="13" fillId="0" borderId="6" xfId="12" applyNumberFormat="1" applyFont="1" applyBorder="1" applyAlignment="1">
      <alignment horizontal="center" vertical="center" wrapText="1"/>
    </xf>
    <xf numFmtId="0" fontId="47" fillId="0" borderId="15" xfId="12" applyFont="1" applyBorder="1" applyAlignment="1">
      <alignment horizontal="center" vertical="center" wrapText="1"/>
    </xf>
    <xf numFmtId="0" fontId="47" fillId="0" borderId="0" xfId="12" applyFont="1" applyBorder="1" applyAlignment="1">
      <alignment horizontal="center" vertical="center" wrapText="1"/>
    </xf>
    <xf numFmtId="0" fontId="47" fillId="0" borderId="14" xfId="12" applyFont="1" applyBorder="1" applyAlignment="1">
      <alignment horizontal="center" vertical="center" wrapText="1"/>
    </xf>
    <xf numFmtId="0" fontId="47" fillId="0" borderId="2" xfId="12" applyFont="1" applyBorder="1" applyAlignment="1">
      <alignment horizontal="center" vertical="center" wrapText="1"/>
    </xf>
    <xf numFmtId="168" fontId="13" fillId="0" borderId="1" xfId="12" applyNumberFormat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0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 wrapText="1"/>
    </xf>
    <xf numFmtId="0" fontId="13" fillId="0" borderId="12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69" fontId="13" fillId="0" borderId="0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0" borderId="6" xfId="14" applyFont="1" applyBorder="1" applyAlignment="1">
      <alignment horizontal="center"/>
    </xf>
    <xf numFmtId="0" fontId="13" fillId="0" borderId="7" xfId="18" applyFont="1" applyBorder="1" applyAlignment="1">
      <alignment horizontal="center" vertical="center" wrapText="1"/>
    </xf>
    <xf numFmtId="0" fontId="13" fillId="0" borderId="10" xfId="18" applyFont="1" applyBorder="1" applyAlignment="1">
      <alignment horizontal="center" vertical="center" wrapText="1"/>
    </xf>
    <xf numFmtId="172" fontId="13" fillId="0" borderId="8" xfId="18" applyNumberFormat="1" applyFont="1" applyBorder="1" applyAlignment="1">
      <alignment horizontal="center" vertical="center" wrapText="1"/>
    </xf>
    <xf numFmtId="172" fontId="13" fillId="0" borderId="9" xfId="18" applyNumberFormat="1" applyFont="1" applyBorder="1" applyAlignment="1">
      <alignment horizontal="center" vertical="center" wrapText="1"/>
    </xf>
    <xf numFmtId="172" fontId="13" fillId="0" borderId="1" xfId="18" applyNumberFormat="1" applyFont="1" applyBorder="1" applyAlignment="1">
      <alignment horizontal="center"/>
    </xf>
    <xf numFmtId="172" fontId="13" fillId="0" borderId="6" xfId="18" applyNumberFormat="1" applyFont="1" applyBorder="1" applyAlignment="1">
      <alignment horizontal="center"/>
    </xf>
    <xf numFmtId="0" fontId="13" fillId="0" borderId="3" xfId="14" applyFont="1" applyBorder="1" applyAlignment="1">
      <alignment horizontal="center"/>
    </xf>
  </cellXfs>
  <cellStyles count="24">
    <cellStyle name="Hyperlink_AfS_SB_S1bis3" xfId="2" xr:uid="{00000000-0005-0000-0000-000002000000}"/>
    <cellStyle name="Link" xfId="1" builtinId="8"/>
    <cellStyle name="Standard" xfId="0" builtinId="0"/>
    <cellStyle name="Standard 10 2 2" xfId="23" xr:uid="{59A8D369-9114-485E-8F35-8CFE2DDFF4CC}"/>
    <cellStyle name="Standard 2" xfId="21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6 (2)" xfId="8" xr:uid="{00000000-0005-0000-0000-00000A000000}"/>
    <cellStyle name="Standard_Deckbl02" xfId="9" xr:uid="{00000000-0005-0000-0000-00000B000000}"/>
    <cellStyle name="Standard_EI1_m11-07" xfId="10" xr:uid="{00000000-0005-0000-0000-00000C000000}"/>
    <cellStyle name="Standard_EI1_m11-07 2" xfId="22" xr:uid="{00000000-0005-0000-0000-00000D000000}"/>
    <cellStyle name="Standard_Gewichtung_50plus" xfId="11" xr:uid="{00000000-0005-0000-0000-00000E000000}"/>
    <cellStyle name="Standard_Mappe1" xfId="12" xr:uid="{00000000-0005-0000-0000-00000F000000}"/>
    <cellStyle name="Standard_Mappe7" xfId="13" xr:uid="{00000000-0005-0000-0000-000010000000}"/>
    <cellStyle name="Standard_SB_250_4_2007M_Verkn" xfId="14" xr:uid="{00000000-0005-0000-0000-000011000000}"/>
    <cellStyle name="Standard_Tabelle1" xfId="15" xr:uid="{00000000-0005-0000-0000-000012000000}"/>
    <cellStyle name="Standard_VeröffTab" xfId="16" xr:uid="{00000000-0005-0000-0000-000013000000}"/>
    <cellStyle name="Standard_Vorl fachl abs" xfId="17" xr:uid="{00000000-0005-0000-0000-000014000000}"/>
    <cellStyle name="Standard_Vorl-EI3_j06" xfId="18" xr:uid="{00000000-0005-0000-0000-000015000000}"/>
    <cellStyle name="Standard_WA_2007" xfId="19" xr:uid="{00000000-0005-0000-0000-000016000000}"/>
    <cellStyle name="Standard_WZ93-BES" xfId="20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Titel!$G$2:$H$26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Titel!$I$2:$I$26</c:f>
              <c:numCache>
                <c:formatCode>0.0_ ;[Red]\-0.0\ </c:formatCode>
                <c:ptCount val="25"/>
                <c:pt idx="0">
                  <c:v>4.7</c:v>
                </c:pt>
                <c:pt idx="1">
                  <c:v>-2.7</c:v>
                </c:pt>
                <c:pt idx="2">
                  <c:v>-8.5</c:v>
                </c:pt>
                <c:pt idx="3">
                  <c:v>-21.2</c:v>
                </c:pt>
                <c:pt idx="4">
                  <c:v>-12.3</c:v>
                </c:pt>
                <c:pt idx="5">
                  <c:v>-18.2</c:v>
                </c:pt>
                <c:pt idx="6">
                  <c:v>-18.5</c:v>
                </c:pt>
                <c:pt idx="7">
                  <c:v>-12.6</c:v>
                </c:pt>
                <c:pt idx="8">
                  <c:v>-15.9</c:v>
                </c:pt>
                <c:pt idx="9">
                  <c:v>-14.8</c:v>
                </c:pt>
                <c:pt idx="10">
                  <c:v>-11.9</c:v>
                </c:pt>
                <c:pt idx="11">
                  <c:v>-6</c:v>
                </c:pt>
                <c:pt idx="12">
                  <c:v>-5.0999999999999996</c:v>
                </c:pt>
                <c:pt idx="13">
                  <c:v>-9.3000000000000007</c:v>
                </c:pt>
                <c:pt idx="14">
                  <c:v>6.7</c:v>
                </c:pt>
                <c:pt idx="15">
                  <c:v>6.3</c:v>
                </c:pt>
                <c:pt idx="16">
                  <c:v>-2.8</c:v>
                </c:pt>
                <c:pt idx="17">
                  <c:v>7.9</c:v>
                </c:pt>
                <c:pt idx="18">
                  <c:v>-8.1</c:v>
                </c:pt>
                <c:pt idx="19">
                  <c:v>-2.5</c:v>
                </c:pt>
                <c:pt idx="20">
                  <c:v>1.9</c:v>
                </c:pt>
                <c:pt idx="21">
                  <c:v>-1.1000000000000001</c:v>
                </c:pt>
                <c:pt idx="22">
                  <c:v>-10.5</c:v>
                </c:pt>
                <c:pt idx="23">
                  <c:v>-1.4</c:v>
                </c:pt>
                <c:pt idx="2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'9'!$G$30:$H$54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'9'!$I$30:$I$54</c:f>
              <c:numCache>
                <c:formatCode>#,##0.0;\–\ #,##0.0;"..."</c:formatCode>
                <c:ptCount val="25"/>
                <c:pt idx="0">
                  <c:v>-11</c:v>
                </c:pt>
                <c:pt idx="1">
                  <c:v>1.7</c:v>
                </c:pt>
                <c:pt idx="2">
                  <c:v>5.6</c:v>
                </c:pt>
                <c:pt idx="3">
                  <c:v>-10</c:v>
                </c:pt>
                <c:pt idx="4">
                  <c:v>15.6</c:v>
                </c:pt>
                <c:pt idx="5">
                  <c:v>-6.3</c:v>
                </c:pt>
                <c:pt idx="6">
                  <c:v>25</c:v>
                </c:pt>
                <c:pt idx="7">
                  <c:v>-2.9</c:v>
                </c:pt>
                <c:pt idx="8">
                  <c:v>29</c:v>
                </c:pt>
                <c:pt idx="9">
                  <c:v>1.7</c:v>
                </c:pt>
                <c:pt idx="10">
                  <c:v>1.8</c:v>
                </c:pt>
                <c:pt idx="11">
                  <c:v>-1.2</c:v>
                </c:pt>
                <c:pt idx="12">
                  <c:v>8.6</c:v>
                </c:pt>
                <c:pt idx="13">
                  <c:v>-2.8</c:v>
                </c:pt>
                <c:pt idx="14">
                  <c:v>10</c:v>
                </c:pt>
                <c:pt idx="15">
                  <c:v>-4.5</c:v>
                </c:pt>
                <c:pt idx="16">
                  <c:v>19.399999999999999</c:v>
                </c:pt>
                <c:pt idx="17">
                  <c:v>-10.3</c:v>
                </c:pt>
                <c:pt idx="18">
                  <c:v>18.7</c:v>
                </c:pt>
                <c:pt idx="19">
                  <c:v>4.5</c:v>
                </c:pt>
                <c:pt idx="20">
                  <c:v>33.1</c:v>
                </c:pt>
                <c:pt idx="21">
                  <c:v>1.7</c:v>
                </c:pt>
                <c:pt idx="22">
                  <c:v>1.8</c:v>
                </c:pt>
                <c:pt idx="23">
                  <c:v>18</c:v>
                </c:pt>
                <c:pt idx="24">
                  <c:v>-6.4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'9'!$J$28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'9'!$G$30:$H$54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'9'!$J$30:$J$54</c:f>
              <c:numCache>
                <c:formatCode>#,##0.0;\–\ #,##0.0;"..."</c:formatCode>
                <c:ptCount val="25"/>
                <c:pt idx="0">
                  <c:v>-10.8</c:v>
                </c:pt>
                <c:pt idx="1">
                  <c:v>-5.6</c:v>
                </c:pt>
                <c:pt idx="2">
                  <c:v>-4.5999999999999996</c:v>
                </c:pt>
                <c:pt idx="3">
                  <c:v>-14.7</c:v>
                </c:pt>
                <c:pt idx="4">
                  <c:v>26.7</c:v>
                </c:pt>
                <c:pt idx="5">
                  <c:v>5.5</c:v>
                </c:pt>
                <c:pt idx="6">
                  <c:v>12.8</c:v>
                </c:pt>
                <c:pt idx="7">
                  <c:v>-9.8000000000000007</c:v>
                </c:pt>
                <c:pt idx="8">
                  <c:v>-1.8</c:v>
                </c:pt>
                <c:pt idx="9">
                  <c:v>6.5</c:v>
                </c:pt>
                <c:pt idx="10">
                  <c:v>1.1000000000000001</c:v>
                </c:pt>
                <c:pt idx="11">
                  <c:v>13.4</c:v>
                </c:pt>
                <c:pt idx="12">
                  <c:v>3.8</c:v>
                </c:pt>
                <c:pt idx="13">
                  <c:v>-11.7</c:v>
                </c:pt>
                <c:pt idx="14">
                  <c:v>2.1</c:v>
                </c:pt>
                <c:pt idx="15">
                  <c:v>-10</c:v>
                </c:pt>
                <c:pt idx="16">
                  <c:v>30.3</c:v>
                </c:pt>
                <c:pt idx="17">
                  <c:v>-1.9</c:v>
                </c:pt>
                <c:pt idx="18">
                  <c:v>4.3</c:v>
                </c:pt>
                <c:pt idx="19">
                  <c:v>-2.2000000000000002</c:v>
                </c:pt>
                <c:pt idx="20">
                  <c:v>8.8000000000000007</c:v>
                </c:pt>
                <c:pt idx="21">
                  <c:v>9.3000000000000007</c:v>
                </c:pt>
                <c:pt idx="22">
                  <c:v>1.1000000000000001</c:v>
                </c:pt>
                <c:pt idx="23">
                  <c:v>17.399999999999999</c:v>
                </c:pt>
                <c:pt idx="2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40"/>
          <c:min val="-2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0601101971434711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28576</xdr:rowOff>
    </xdr:from>
    <xdr:to>
      <xdr:col>2</xdr:col>
      <xdr:colOff>3248025</xdr:colOff>
      <xdr:row>27</xdr:row>
      <xdr:rowOff>152400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1287781</xdr:colOff>
      <xdr:row>0</xdr:row>
      <xdr:rowOff>0</xdr:rowOff>
    </xdr:from>
    <xdr:to>
      <xdr:col>7</xdr:col>
      <xdr:colOff>7620</xdr:colOff>
      <xdr:row>0</xdr:row>
      <xdr:rowOff>906780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556761" y="0"/>
          <a:ext cx="1417319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2 – m 02 / 26</a:t>
          </a:r>
          <a:endParaRPr lang="de-DE" sz="12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 editAs="oneCell">
    <xdr:from>
      <xdr:col>7</xdr:col>
      <xdr:colOff>373380</xdr:colOff>
      <xdr:row>0</xdr:row>
      <xdr:rowOff>1</xdr:rowOff>
    </xdr:from>
    <xdr:to>
      <xdr:col>7</xdr:col>
      <xdr:colOff>583661</xdr:colOff>
      <xdr:row>6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362941" y="976900"/>
          <a:ext cx="2164080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8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6</xdr:col>
          <xdr:colOff>1981200</xdr:colOff>
          <xdr:row>57</xdr:row>
          <xdr:rowOff>104775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F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0"/>
  <sheetViews>
    <sheetView tabSelected="1" zoomScaleNormal="100" workbookViewId="0"/>
  </sheetViews>
  <sheetFormatPr baseColWidth="10" defaultColWidth="11.5703125" defaultRowHeight="12.75" x14ac:dyDescent="0.2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19" bestFit="1" customWidth="1"/>
    <col min="8" max="8" width="5.140625" style="20" customWidth="1"/>
    <col min="9" max="9" width="5" style="21" bestFit="1" customWidth="1"/>
  </cols>
  <sheetData>
    <row r="1" spans="1:12" ht="156.6" customHeight="1" x14ac:dyDescent="0.25">
      <c r="A1" s="17"/>
      <c r="B1" s="17"/>
      <c r="C1" s="17"/>
      <c r="D1" s="328"/>
      <c r="E1" s="17"/>
      <c r="F1" s="17"/>
      <c r="G1" s="344"/>
      <c r="H1" s="3" t="s">
        <v>42</v>
      </c>
      <c r="I1" s="4">
        <v>3.4</v>
      </c>
      <c r="J1" s="5"/>
      <c r="K1" s="17"/>
      <c r="L1" s="17"/>
    </row>
    <row r="2" spans="1:12" ht="40.15" customHeight="1" x14ac:dyDescent="0.6">
      <c r="A2" s="17"/>
      <c r="B2" s="329" t="s">
        <v>15</v>
      </c>
      <c r="C2" s="6" t="s">
        <v>293</v>
      </c>
      <c r="D2" s="330"/>
      <c r="E2" s="17"/>
      <c r="F2" s="17"/>
      <c r="G2" s="344">
        <v>2024</v>
      </c>
      <c r="H2" s="3" t="s">
        <v>43</v>
      </c>
      <c r="I2" s="4">
        <v>4.7</v>
      </c>
      <c r="J2" s="5"/>
      <c r="K2" s="17"/>
      <c r="L2" s="17"/>
    </row>
    <row r="3" spans="1:12" ht="39" x14ac:dyDescent="0.6">
      <c r="A3" s="17"/>
      <c r="B3" s="329" t="s">
        <v>16</v>
      </c>
      <c r="C3" s="6" t="s">
        <v>294</v>
      </c>
      <c r="D3" s="330"/>
      <c r="E3" s="17"/>
      <c r="F3" s="17"/>
      <c r="G3" s="345"/>
      <c r="H3" s="3" t="s">
        <v>44</v>
      </c>
      <c r="I3" s="4">
        <v>-2.7</v>
      </c>
      <c r="J3" s="5"/>
      <c r="K3" s="17"/>
      <c r="L3" s="17"/>
    </row>
    <row r="4" spans="1:12" ht="6.6" customHeight="1" x14ac:dyDescent="0.6">
      <c r="A4" s="17"/>
      <c r="B4" s="17"/>
      <c r="C4" s="6"/>
      <c r="D4" s="330"/>
      <c r="E4" s="17"/>
      <c r="F4" s="17"/>
      <c r="G4" s="345"/>
      <c r="H4" s="3" t="s">
        <v>45</v>
      </c>
      <c r="I4" s="4">
        <v>-8.5</v>
      </c>
      <c r="J4" s="5"/>
      <c r="K4" s="17"/>
      <c r="L4" s="17"/>
    </row>
    <row r="5" spans="1:12" ht="21" x14ac:dyDescent="0.35">
      <c r="A5" s="17"/>
      <c r="B5" s="17"/>
      <c r="C5" s="7" t="s">
        <v>314</v>
      </c>
      <c r="D5" s="330"/>
      <c r="E5" s="17"/>
      <c r="F5" s="17"/>
      <c r="G5" s="345"/>
      <c r="H5" s="3" t="s">
        <v>44</v>
      </c>
      <c r="I5" s="4">
        <v>-21.2</v>
      </c>
      <c r="J5" s="5"/>
      <c r="K5" s="17"/>
      <c r="L5" s="17"/>
    </row>
    <row r="6" spans="1:12" s="1" customFormat="1" ht="34.9" customHeight="1" x14ac:dyDescent="0.2">
      <c r="A6" s="137"/>
      <c r="B6" s="137"/>
      <c r="C6" s="137"/>
      <c r="D6" s="330"/>
      <c r="E6" s="137"/>
      <c r="F6" s="137"/>
      <c r="G6" s="345"/>
      <c r="H6" s="3" t="s">
        <v>42</v>
      </c>
      <c r="I6" s="4">
        <v>-12.3</v>
      </c>
      <c r="J6" s="5"/>
      <c r="K6" s="137"/>
      <c r="L6" s="137"/>
    </row>
    <row r="7" spans="1:12" ht="84" customHeight="1" x14ac:dyDescent="0.25">
      <c r="A7" s="17"/>
      <c r="B7" s="17"/>
      <c r="C7" s="8" t="s">
        <v>315</v>
      </c>
      <c r="D7" s="330"/>
      <c r="E7" s="17"/>
      <c r="F7" s="17"/>
      <c r="G7" s="345"/>
      <c r="H7" s="3" t="s">
        <v>42</v>
      </c>
      <c r="I7" s="4">
        <v>-18.2</v>
      </c>
      <c r="J7" s="5"/>
      <c r="K7" s="17"/>
      <c r="L7" s="17"/>
    </row>
    <row r="8" spans="1:12" ht="13.5" x14ac:dyDescent="0.25">
      <c r="A8" s="17"/>
      <c r="B8" s="17"/>
      <c r="C8" s="17"/>
      <c r="D8" s="330"/>
      <c r="E8" s="17"/>
      <c r="F8" s="17"/>
      <c r="G8" s="345"/>
      <c r="H8" s="3" t="s">
        <v>45</v>
      </c>
      <c r="I8" s="4">
        <v>-18.5</v>
      </c>
      <c r="J8" s="5"/>
      <c r="K8" s="17"/>
      <c r="L8" s="17"/>
    </row>
    <row r="9" spans="1:12" ht="47.25" x14ac:dyDescent="0.25">
      <c r="A9" s="17"/>
      <c r="B9" s="17"/>
      <c r="C9" s="9" t="s">
        <v>242</v>
      </c>
      <c r="D9" s="330"/>
      <c r="E9" s="17"/>
      <c r="F9" s="17"/>
      <c r="G9" s="345"/>
      <c r="H9" s="10" t="s">
        <v>46</v>
      </c>
      <c r="I9" s="4">
        <v>-12.6</v>
      </c>
      <c r="J9" s="5"/>
      <c r="K9" s="17"/>
      <c r="L9" s="17"/>
    </row>
    <row r="10" spans="1:12" ht="7.15" customHeight="1" x14ac:dyDescent="0.25">
      <c r="A10" s="17"/>
      <c r="B10" s="17"/>
      <c r="C10" s="17"/>
      <c r="D10" s="330"/>
      <c r="E10" s="17"/>
      <c r="F10" s="17"/>
      <c r="G10" s="345"/>
      <c r="H10" s="10" t="s">
        <v>47</v>
      </c>
      <c r="I10" s="4">
        <v>-15.9</v>
      </c>
      <c r="J10" s="5"/>
      <c r="K10" s="17"/>
      <c r="L10" s="17"/>
    </row>
    <row r="11" spans="1:12" ht="15.75" x14ac:dyDescent="0.25">
      <c r="A11" s="177"/>
      <c r="B11" s="17"/>
      <c r="C11" s="9" t="s">
        <v>188</v>
      </c>
      <c r="D11" s="330"/>
      <c r="E11" s="17"/>
      <c r="F11" s="17"/>
      <c r="G11" s="345"/>
      <c r="H11" s="10" t="s">
        <v>48</v>
      </c>
      <c r="I11" s="4">
        <v>-14.8</v>
      </c>
      <c r="J11" s="5"/>
      <c r="K11" s="17"/>
      <c r="L11" s="17"/>
    </row>
    <row r="12" spans="1:12" ht="39.75" customHeight="1" x14ac:dyDescent="0.25">
      <c r="A12" s="17"/>
      <c r="B12" s="17"/>
      <c r="C12" s="17"/>
      <c r="D12" s="17"/>
      <c r="E12" s="17"/>
      <c r="F12" s="17"/>
      <c r="G12" s="346"/>
      <c r="H12" s="10" t="s">
        <v>41</v>
      </c>
      <c r="I12" s="4">
        <v>-11.9</v>
      </c>
      <c r="J12" s="5"/>
      <c r="K12" s="17"/>
      <c r="L12" s="17"/>
    </row>
    <row r="13" spans="1:12" ht="27.75" customHeight="1" x14ac:dyDescent="0.25">
      <c r="A13" s="17"/>
      <c r="B13" s="17"/>
      <c r="C13" s="11" t="s">
        <v>328</v>
      </c>
      <c r="D13" s="17"/>
      <c r="E13" s="17"/>
      <c r="F13" s="17"/>
      <c r="G13" s="347">
        <v>2025</v>
      </c>
      <c r="H13" s="3" t="s">
        <v>42</v>
      </c>
      <c r="I13" s="4">
        <v>-6</v>
      </c>
      <c r="J13" s="5" t="s">
        <v>27</v>
      </c>
      <c r="K13" s="17"/>
      <c r="L13" s="17"/>
    </row>
    <row r="14" spans="1:12" ht="13.5" x14ac:dyDescent="0.25">
      <c r="A14" s="17"/>
      <c r="B14" s="17"/>
      <c r="C14" s="12" t="s">
        <v>254</v>
      </c>
      <c r="D14" s="17"/>
      <c r="E14" s="17"/>
      <c r="F14" s="17"/>
      <c r="G14" s="348"/>
      <c r="H14" s="3" t="s">
        <v>43</v>
      </c>
      <c r="I14" s="4">
        <v>-5.0999999999999996</v>
      </c>
      <c r="J14" s="5" t="s">
        <v>27</v>
      </c>
      <c r="K14" s="17"/>
      <c r="L14" s="17"/>
    </row>
    <row r="15" spans="1:12" ht="13.5" x14ac:dyDescent="0.25">
      <c r="A15" s="17"/>
      <c r="B15" s="17"/>
      <c r="C15" s="17"/>
      <c r="D15" s="17"/>
      <c r="E15" s="17"/>
      <c r="F15" s="17"/>
      <c r="G15" s="348"/>
      <c r="H15" s="3" t="s">
        <v>44</v>
      </c>
      <c r="I15" s="4">
        <v>-9.3000000000000007</v>
      </c>
      <c r="J15" s="5" t="s">
        <v>27</v>
      </c>
      <c r="K15" s="17"/>
      <c r="L15" s="17"/>
    </row>
    <row r="16" spans="1:12" ht="13.5" x14ac:dyDescent="0.25">
      <c r="A16" s="17"/>
      <c r="B16" s="17"/>
      <c r="C16" s="17"/>
      <c r="D16" s="17"/>
      <c r="E16" s="17"/>
      <c r="F16" s="17"/>
      <c r="G16" s="348"/>
      <c r="H16" s="3" t="s">
        <v>45</v>
      </c>
      <c r="I16" s="4">
        <v>6.7</v>
      </c>
      <c r="J16" s="5" t="s">
        <v>27</v>
      </c>
      <c r="K16" s="17"/>
      <c r="L16" s="17"/>
    </row>
    <row r="17" spans="1:12" ht="13.5" x14ac:dyDescent="0.25">
      <c r="A17" s="17"/>
      <c r="B17" s="17"/>
      <c r="C17" s="17"/>
      <c r="D17" s="17"/>
      <c r="E17" s="17"/>
      <c r="F17" s="17"/>
      <c r="G17" s="348"/>
      <c r="H17" s="3" t="s">
        <v>44</v>
      </c>
      <c r="I17" s="4">
        <v>6.3</v>
      </c>
      <c r="J17" s="5" t="s">
        <v>27</v>
      </c>
      <c r="K17" s="17"/>
      <c r="L17" s="17"/>
    </row>
    <row r="18" spans="1:12" ht="13.5" x14ac:dyDescent="0.25">
      <c r="A18" s="17"/>
      <c r="B18" s="17"/>
      <c r="C18" s="17"/>
      <c r="D18" s="17"/>
      <c r="E18" s="17"/>
      <c r="F18" s="17"/>
      <c r="G18" s="348"/>
      <c r="H18" s="3" t="s">
        <v>42</v>
      </c>
      <c r="I18" s="4">
        <v>-2.8</v>
      </c>
      <c r="J18" s="5" t="s">
        <v>27</v>
      </c>
      <c r="K18" s="17"/>
      <c r="L18" s="17"/>
    </row>
    <row r="19" spans="1:12" ht="13.5" x14ac:dyDescent="0.25">
      <c r="A19" s="17"/>
      <c r="B19" s="17"/>
      <c r="C19" s="17"/>
      <c r="D19" s="17"/>
      <c r="E19" s="17"/>
      <c r="F19" s="17"/>
      <c r="G19" s="348"/>
      <c r="H19" s="3" t="s">
        <v>42</v>
      </c>
      <c r="I19" s="4">
        <v>7.9</v>
      </c>
      <c r="J19" s="5" t="s">
        <v>27</v>
      </c>
      <c r="K19" s="17"/>
      <c r="L19" s="17"/>
    </row>
    <row r="20" spans="1:12" ht="13.5" x14ac:dyDescent="0.25">
      <c r="A20" s="17"/>
      <c r="B20" s="17"/>
      <c r="C20" s="17"/>
      <c r="D20" s="17"/>
      <c r="E20" s="17"/>
      <c r="F20" s="17"/>
      <c r="G20" s="348"/>
      <c r="H20" s="3" t="s">
        <v>45</v>
      </c>
      <c r="I20" s="4">
        <v>-8.1</v>
      </c>
      <c r="J20" s="5" t="s">
        <v>27</v>
      </c>
      <c r="K20" s="17"/>
      <c r="L20" s="17"/>
    </row>
    <row r="21" spans="1:12" ht="13.5" x14ac:dyDescent="0.25">
      <c r="A21" s="17"/>
      <c r="B21" s="17"/>
      <c r="C21" s="17"/>
      <c r="D21" s="17"/>
      <c r="E21" s="17"/>
      <c r="F21" s="17"/>
      <c r="G21" s="348"/>
      <c r="H21" s="3" t="s">
        <v>46</v>
      </c>
      <c r="I21" s="4">
        <v>-2.5</v>
      </c>
      <c r="J21" s="5" t="s">
        <v>27</v>
      </c>
      <c r="K21" s="17"/>
      <c r="L21" s="17"/>
    </row>
    <row r="22" spans="1:12" ht="13.5" x14ac:dyDescent="0.25">
      <c r="A22" s="17"/>
      <c r="B22" s="17"/>
      <c r="C22" s="17"/>
      <c r="D22" s="17"/>
      <c r="E22" s="17"/>
      <c r="F22" s="17"/>
      <c r="G22" s="348"/>
      <c r="H22" s="3" t="s">
        <v>47</v>
      </c>
      <c r="I22" s="4">
        <v>1.9</v>
      </c>
      <c r="J22" s="5" t="s">
        <v>27</v>
      </c>
      <c r="K22" s="17"/>
      <c r="L22" s="17"/>
    </row>
    <row r="23" spans="1:12" ht="13.5" x14ac:dyDescent="0.25">
      <c r="A23" s="17"/>
      <c r="B23" s="17"/>
      <c r="C23" s="17"/>
      <c r="D23" s="17"/>
      <c r="E23" s="17"/>
      <c r="F23" s="17"/>
      <c r="G23" s="348"/>
      <c r="H23" s="10" t="s">
        <v>48</v>
      </c>
      <c r="I23" s="4">
        <v>-1.1000000000000001</v>
      </c>
      <c r="J23" s="5" t="s">
        <v>27</v>
      </c>
      <c r="K23" s="17"/>
      <c r="L23" s="17"/>
    </row>
    <row r="24" spans="1:12" ht="13.5" x14ac:dyDescent="0.25">
      <c r="A24" s="17"/>
      <c r="B24" s="17"/>
      <c r="C24" s="17"/>
      <c r="D24" s="17"/>
      <c r="E24" s="17"/>
      <c r="F24" s="17"/>
      <c r="G24" s="349"/>
      <c r="H24" s="10" t="s">
        <v>41</v>
      </c>
      <c r="I24" s="4">
        <v>-10.5</v>
      </c>
      <c r="J24" s="5" t="s">
        <v>27</v>
      </c>
      <c r="K24" s="17"/>
      <c r="L24" s="17"/>
    </row>
    <row r="25" spans="1:12" ht="13.5" x14ac:dyDescent="0.25">
      <c r="A25" s="17"/>
      <c r="B25" s="17"/>
      <c r="C25" s="17"/>
      <c r="D25" s="17"/>
      <c r="E25" s="17"/>
      <c r="F25" s="17"/>
      <c r="G25" s="331">
        <v>2026</v>
      </c>
      <c r="H25" s="10" t="s">
        <v>42</v>
      </c>
      <c r="I25" s="4">
        <v>-1.4</v>
      </c>
      <c r="J25" s="5" t="s">
        <v>27</v>
      </c>
      <c r="K25" s="17"/>
      <c r="L25" s="17"/>
    </row>
    <row r="26" spans="1:12" ht="13.5" x14ac:dyDescent="0.25">
      <c r="A26" s="17"/>
      <c r="B26" s="17"/>
      <c r="C26" s="17"/>
      <c r="D26" s="17"/>
      <c r="E26" s="17"/>
      <c r="F26" s="17"/>
      <c r="G26" s="332"/>
      <c r="H26" s="10" t="s">
        <v>43</v>
      </c>
      <c r="I26" s="4">
        <v>1.3</v>
      </c>
      <c r="J26" s="5" t="s">
        <v>27</v>
      </c>
      <c r="K26" s="17"/>
      <c r="L26" s="17"/>
    </row>
    <row r="27" spans="1:12" ht="13.5" x14ac:dyDescent="0.25">
      <c r="A27" s="17"/>
      <c r="B27" s="17"/>
      <c r="C27" s="17"/>
      <c r="D27" s="17"/>
      <c r="E27" s="17"/>
      <c r="F27" s="17"/>
      <c r="G27" s="332"/>
      <c r="H27" s="13" t="s">
        <v>44</v>
      </c>
      <c r="I27" s="4"/>
      <c r="J27" s="5" t="s">
        <v>27</v>
      </c>
      <c r="K27" s="17"/>
      <c r="L27" s="17"/>
    </row>
    <row r="28" spans="1:12" ht="13.5" x14ac:dyDescent="0.25">
      <c r="A28" s="17"/>
      <c r="B28" s="17"/>
      <c r="C28" s="17"/>
      <c r="D28" s="17"/>
      <c r="E28" s="17"/>
      <c r="F28" s="17"/>
      <c r="G28" s="332"/>
      <c r="H28" s="10" t="s">
        <v>45</v>
      </c>
      <c r="I28" s="4"/>
      <c r="J28" s="5" t="s">
        <v>27</v>
      </c>
      <c r="K28" s="17"/>
      <c r="L28" s="17"/>
    </row>
    <row r="29" spans="1:12" ht="13.5" x14ac:dyDescent="0.25">
      <c r="A29" s="17"/>
      <c r="B29" s="17"/>
      <c r="C29" s="17"/>
      <c r="D29" s="17"/>
      <c r="E29" s="17"/>
      <c r="F29" s="17"/>
      <c r="G29" s="332"/>
      <c r="H29" s="10" t="s">
        <v>44</v>
      </c>
      <c r="I29" s="4"/>
      <c r="J29" s="5" t="s">
        <v>27</v>
      </c>
      <c r="K29" s="17"/>
      <c r="L29" s="17"/>
    </row>
    <row r="30" spans="1:12" ht="13.5" x14ac:dyDescent="0.25">
      <c r="A30" s="17"/>
      <c r="B30" s="17"/>
      <c r="C30" s="17"/>
      <c r="D30" s="17"/>
      <c r="E30" s="17"/>
      <c r="F30" s="17"/>
      <c r="G30" s="332"/>
      <c r="H30" s="10" t="s">
        <v>42</v>
      </c>
      <c r="I30" s="4"/>
      <c r="J30" s="5" t="s">
        <v>27</v>
      </c>
      <c r="K30" s="17"/>
      <c r="L30" s="17"/>
    </row>
    <row r="31" spans="1:12" ht="13.5" x14ac:dyDescent="0.25">
      <c r="A31" s="17"/>
      <c r="B31" s="17"/>
      <c r="C31" s="17"/>
      <c r="D31" s="17"/>
      <c r="E31" s="17"/>
      <c r="F31" s="17"/>
      <c r="G31" s="332"/>
      <c r="H31" s="10" t="s">
        <v>42</v>
      </c>
      <c r="I31" s="4"/>
      <c r="J31" s="5" t="s">
        <v>27</v>
      </c>
      <c r="K31" s="17"/>
      <c r="L31" s="17"/>
    </row>
    <row r="32" spans="1:12" ht="12" customHeight="1" x14ac:dyDescent="0.25">
      <c r="A32" s="17"/>
      <c r="B32" s="17"/>
      <c r="C32" s="17"/>
      <c r="D32" s="17"/>
      <c r="E32" s="17"/>
      <c r="F32" s="17"/>
      <c r="G32" s="332"/>
      <c r="H32" s="10" t="s">
        <v>45</v>
      </c>
      <c r="I32" s="4"/>
      <c r="J32" s="5" t="s">
        <v>27</v>
      </c>
      <c r="K32" s="17"/>
      <c r="L32" s="17"/>
    </row>
    <row r="33" spans="1:12" ht="13.5" x14ac:dyDescent="0.25">
      <c r="A33" s="17"/>
      <c r="B33" s="17"/>
      <c r="C33" s="17"/>
      <c r="D33" s="17"/>
      <c r="E33" s="17"/>
      <c r="F33" s="17"/>
      <c r="G33" s="332"/>
      <c r="H33" s="10" t="s">
        <v>46</v>
      </c>
      <c r="I33" s="4"/>
      <c r="J33" s="5" t="s">
        <v>27</v>
      </c>
      <c r="K33" s="17"/>
      <c r="L33" s="17"/>
    </row>
    <row r="34" spans="1:12" ht="13.5" x14ac:dyDescent="0.25">
      <c r="A34" s="17"/>
      <c r="B34" s="17"/>
      <c r="C34" s="17"/>
      <c r="D34" s="17"/>
      <c r="E34" s="17"/>
      <c r="F34" s="17"/>
      <c r="G34" s="332"/>
      <c r="H34" s="10" t="s">
        <v>47</v>
      </c>
      <c r="I34" s="4"/>
      <c r="J34" s="5" t="s">
        <v>27</v>
      </c>
      <c r="K34" s="17"/>
      <c r="L34" s="17"/>
    </row>
    <row r="35" spans="1:12" ht="13.5" x14ac:dyDescent="0.25">
      <c r="A35" s="17"/>
      <c r="B35" s="17"/>
      <c r="C35" s="17"/>
      <c r="D35" s="17"/>
      <c r="E35" s="17"/>
      <c r="F35" s="17"/>
      <c r="G35" s="332"/>
      <c r="H35" s="10" t="s">
        <v>48</v>
      </c>
      <c r="I35" s="4"/>
      <c r="J35" s="5" t="s">
        <v>27</v>
      </c>
      <c r="K35" s="17"/>
      <c r="L35" s="17"/>
    </row>
    <row r="36" spans="1:12" ht="13.5" x14ac:dyDescent="0.25">
      <c r="A36" s="17"/>
      <c r="B36" s="17"/>
      <c r="C36" s="17"/>
      <c r="D36" s="17"/>
      <c r="E36" s="17"/>
      <c r="F36" s="17"/>
      <c r="G36" s="332"/>
      <c r="H36" s="10" t="s">
        <v>41</v>
      </c>
      <c r="I36" s="4"/>
      <c r="J36" s="5" t="s">
        <v>27</v>
      </c>
      <c r="K36" s="17"/>
      <c r="L36" s="17"/>
    </row>
    <row r="37" spans="1:12" ht="13.5" x14ac:dyDescent="0.25">
      <c r="A37" s="17"/>
      <c r="B37" s="17"/>
      <c r="C37" s="17"/>
      <c r="D37" s="17"/>
      <c r="E37" s="17"/>
      <c r="F37" s="17"/>
      <c r="G37" s="14"/>
      <c r="H37" s="15"/>
      <c r="I37" s="16"/>
      <c r="J37" s="17"/>
      <c r="K37" s="17"/>
      <c r="L37" s="17"/>
    </row>
    <row r="38" spans="1:12" ht="13.5" x14ac:dyDescent="0.25">
      <c r="A38" s="17"/>
      <c r="B38" s="17"/>
      <c r="C38" s="17"/>
      <c r="D38" s="17"/>
      <c r="E38" s="17"/>
      <c r="F38" s="17"/>
      <c r="G38" s="18"/>
      <c r="H38" s="10"/>
      <c r="I38" s="16"/>
      <c r="J38" s="17"/>
      <c r="K38" s="17"/>
      <c r="L38" s="17"/>
    </row>
    <row r="39" spans="1:12" ht="13.5" x14ac:dyDescent="0.25">
      <c r="A39" s="17"/>
      <c r="B39" s="17"/>
      <c r="C39" s="17"/>
      <c r="D39" s="17"/>
      <c r="E39" s="17"/>
      <c r="F39" s="17"/>
      <c r="G39" s="18"/>
      <c r="H39" s="10"/>
      <c r="I39" s="16"/>
      <c r="J39" s="17"/>
      <c r="K39" s="17"/>
      <c r="L39" s="17"/>
    </row>
    <row r="40" spans="1:12" ht="13.5" x14ac:dyDescent="0.25">
      <c r="A40" s="17"/>
      <c r="B40" s="17"/>
      <c r="C40" s="17"/>
      <c r="D40" s="17"/>
      <c r="E40" s="17"/>
      <c r="F40" s="17"/>
      <c r="G40" s="18"/>
      <c r="H40" s="10"/>
      <c r="I40" s="16"/>
      <c r="J40" s="17"/>
      <c r="K40" s="17"/>
      <c r="L40" s="17"/>
    </row>
  </sheetData>
  <sheetProtection formatRows="0" deleteRows="0"/>
  <mergeCells count="1">
    <mergeCell ref="G13:G24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62"/>
  <sheetViews>
    <sheetView zoomScaleNormal="100" workbookViewId="0">
      <pane ySplit="5" topLeftCell="A33" activePane="bottomLeft" state="frozen"/>
      <selection sqref="A1:N12"/>
      <selection pane="bottomLeft" activeCell="A8" sqref="A8:A30"/>
    </sheetView>
  </sheetViews>
  <sheetFormatPr baseColWidth="10" defaultColWidth="11.42578125" defaultRowHeight="12" customHeight="1" x14ac:dyDescent="0.2"/>
  <cols>
    <col min="1" max="1" width="8.28515625" style="229" customWidth="1"/>
    <col min="2" max="13" width="5.85546875" style="229" customWidth="1"/>
    <col min="14" max="14" width="7.42578125" style="229" customWidth="1"/>
    <col min="15" max="19" width="11.42578125" style="228"/>
    <col min="20" max="16384" width="11.42578125" style="229"/>
  </cols>
  <sheetData>
    <row r="1" spans="1:19" ht="24" customHeight="1" x14ac:dyDescent="0.2">
      <c r="A1" s="354" t="s">
        <v>307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9" ht="12" customHeight="1" x14ac:dyDescent="0.2">
      <c r="A2" s="230" t="s">
        <v>300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9" ht="12" customHeight="1" x14ac:dyDescent="0.2">
      <c r="A3" s="232"/>
      <c r="B3" s="233"/>
      <c r="C3" s="233"/>
      <c r="D3" s="233"/>
      <c r="E3" s="233"/>
      <c r="F3" s="234"/>
      <c r="G3" s="235"/>
      <c r="H3" s="235"/>
      <c r="O3" s="236"/>
    </row>
    <row r="4" spans="1:19" s="238" customFormat="1" ht="12" customHeight="1" x14ac:dyDescent="0.25">
      <c r="A4" s="447" t="s">
        <v>10</v>
      </c>
      <c r="B4" s="450" t="s">
        <v>291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236"/>
      <c r="P4" s="237"/>
      <c r="Q4" s="237"/>
      <c r="R4" s="237"/>
      <c r="S4" s="237"/>
    </row>
    <row r="5" spans="1:19" s="238" customFormat="1" ht="12" customHeight="1" x14ac:dyDescent="0.2">
      <c r="A5" s="448"/>
      <c r="B5" s="239" t="s">
        <v>60</v>
      </c>
      <c r="C5" s="240" t="s">
        <v>61</v>
      </c>
      <c r="D5" s="240" t="s">
        <v>62</v>
      </c>
      <c r="E5" s="240" t="s">
        <v>63</v>
      </c>
      <c r="F5" s="240" t="s">
        <v>64</v>
      </c>
      <c r="G5" s="240" t="s">
        <v>65</v>
      </c>
      <c r="H5" s="240" t="s">
        <v>66</v>
      </c>
      <c r="I5" s="240" t="s">
        <v>67</v>
      </c>
      <c r="J5" s="240" t="s">
        <v>68</v>
      </c>
      <c r="K5" s="240" t="s">
        <v>69</v>
      </c>
      <c r="L5" s="240" t="s">
        <v>70</v>
      </c>
      <c r="M5" s="240" t="s">
        <v>71</v>
      </c>
      <c r="N5" s="241" t="s">
        <v>10</v>
      </c>
      <c r="O5" s="237"/>
      <c r="P5" s="237"/>
      <c r="Q5" s="237"/>
      <c r="R5" s="237"/>
      <c r="S5" s="237"/>
    </row>
    <row r="6" spans="1:19" s="238" customFormat="1" ht="12" customHeight="1" x14ac:dyDescent="0.2">
      <c r="A6" s="242"/>
      <c r="B6" s="243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4"/>
      <c r="O6" s="237"/>
      <c r="P6" s="237"/>
      <c r="Q6" s="237"/>
      <c r="R6" s="237"/>
      <c r="S6" s="237"/>
    </row>
    <row r="7" spans="1:19" ht="12" customHeight="1" x14ac:dyDescent="0.2">
      <c r="A7" s="245"/>
      <c r="B7" s="446" t="s">
        <v>11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</row>
    <row r="8" spans="1:19" ht="12" customHeight="1" x14ac:dyDescent="0.2">
      <c r="A8" s="246">
        <v>2020</v>
      </c>
      <c r="B8" s="247">
        <v>88</v>
      </c>
      <c r="C8" s="247">
        <v>86.4</v>
      </c>
      <c r="D8" s="247">
        <v>109.7</v>
      </c>
      <c r="E8" s="247">
        <v>74.7</v>
      </c>
      <c r="F8" s="247">
        <v>75.5</v>
      </c>
      <c r="G8" s="247">
        <v>110.3</v>
      </c>
      <c r="H8" s="247">
        <v>98.4</v>
      </c>
      <c r="I8" s="247">
        <v>85.5</v>
      </c>
      <c r="J8" s="247">
        <v>91.1</v>
      </c>
      <c r="K8" s="247">
        <v>94</v>
      </c>
      <c r="L8" s="247">
        <v>98.4</v>
      </c>
      <c r="M8" s="247">
        <v>87.8</v>
      </c>
      <c r="N8" s="247">
        <v>91.7</v>
      </c>
    </row>
    <row r="9" spans="1:19" ht="12" customHeight="1" x14ac:dyDescent="0.2">
      <c r="A9" s="246">
        <v>2021</v>
      </c>
      <c r="B9" s="247">
        <v>90.9</v>
      </c>
      <c r="C9" s="247">
        <v>91.4</v>
      </c>
      <c r="D9" s="247">
        <v>124.4</v>
      </c>
      <c r="E9" s="247">
        <v>95.5</v>
      </c>
      <c r="F9" s="247">
        <v>86.7</v>
      </c>
      <c r="G9" s="247">
        <v>113.7</v>
      </c>
      <c r="H9" s="247">
        <v>96.4</v>
      </c>
      <c r="I9" s="247">
        <v>92</v>
      </c>
      <c r="J9" s="247">
        <v>110.2</v>
      </c>
      <c r="K9" s="247">
        <v>89.4</v>
      </c>
      <c r="L9" s="247">
        <v>92.6</v>
      </c>
      <c r="M9" s="247">
        <v>116.8</v>
      </c>
      <c r="N9" s="247">
        <v>100</v>
      </c>
    </row>
    <row r="10" spans="1:19" ht="12" customHeight="1" x14ac:dyDescent="0.2">
      <c r="A10" s="246">
        <v>2022</v>
      </c>
      <c r="B10" s="247">
        <v>86.4</v>
      </c>
      <c r="C10" s="247">
        <v>95.9</v>
      </c>
      <c r="D10" s="247">
        <v>129.6</v>
      </c>
      <c r="E10" s="247">
        <v>91.4</v>
      </c>
      <c r="F10" s="247">
        <v>91.1</v>
      </c>
      <c r="G10" s="247">
        <v>99.7</v>
      </c>
      <c r="H10" s="247">
        <v>108.5</v>
      </c>
      <c r="I10" s="247">
        <v>104.5</v>
      </c>
      <c r="J10" s="247">
        <v>97.5</v>
      </c>
      <c r="K10" s="247">
        <v>85.3</v>
      </c>
      <c r="L10" s="247">
        <v>97.2</v>
      </c>
      <c r="M10" s="247">
        <v>109.4</v>
      </c>
      <c r="N10" s="247">
        <v>99.7</v>
      </c>
    </row>
    <row r="11" spans="1:19" ht="12" customHeight="1" x14ac:dyDescent="0.2">
      <c r="A11" s="246">
        <v>2023</v>
      </c>
      <c r="B11" s="247">
        <v>86.8</v>
      </c>
      <c r="C11" s="247">
        <v>135.5</v>
      </c>
      <c r="D11" s="247">
        <v>127.9</v>
      </c>
      <c r="E11" s="247">
        <v>89.9</v>
      </c>
      <c r="F11" s="247">
        <v>83.1</v>
      </c>
      <c r="G11" s="247">
        <v>121.8</v>
      </c>
      <c r="H11" s="247">
        <v>91.3</v>
      </c>
      <c r="I11" s="247">
        <v>94.7</v>
      </c>
      <c r="J11" s="247">
        <v>101.5</v>
      </c>
      <c r="K11" s="247">
        <v>92.3</v>
      </c>
      <c r="L11" s="247">
        <v>96.6</v>
      </c>
      <c r="M11" s="247">
        <v>128.80000000000001</v>
      </c>
      <c r="N11" s="247">
        <v>104.2</v>
      </c>
    </row>
    <row r="12" spans="1:19" ht="12" customHeight="1" x14ac:dyDescent="0.2">
      <c r="A12" s="246">
        <v>2024</v>
      </c>
      <c r="B12" s="247">
        <v>90.3</v>
      </c>
      <c r="C12" s="247">
        <v>89.7</v>
      </c>
      <c r="D12" s="247">
        <v>99.4</v>
      </c>
      <c r="E12" s="247">
        <v>86.8</v>
      </c>
      <c r="F12" s="247">
        <v>87.1</v>
      </c>
      <c r="G12" s="247">
        <v>100</v>
      </c>
      <c r="H12" s="247">
        <v>95.8</v>
      </c>
      <c r="I12" s="247">
        <v>88.7</v>
      </c>
      <c r="J12" s="247">
        <v>96.9</v>
      </c>
      <c r="K12" s="247">
        <v>77.7</v>
      </c>
      <c r="L12" s="247">
        <v>81.599999999999994</v>
      </c>
      <c r="M12" s="247">
        <v>83.5</v>
      </c>
      <c r="N12" s="247">
        <v>89.8</v>
      </c>
    </row>
    <row r="13" spans="1:19" ht="12" customHeight="1" x14ac:dyDescent="0.2">
      <c r="A13" s="246">
        <v>2025</v>
      </c>
      <c r="B13" s="247">
        <v>89.2</v>
      </c>
      <c r="C13" s="247">
        <v>97.4</v>
      </c>
      <c r="D13" s="247">
        <v>96.6</v>
      </c>
      <c r="E13" s="247">
        <v>95.5</v>
      </c>
      <c r="F13" s="247">
        <v>83.2</v>
      </c>
      <c r="G13" s="247">
        <v>119.4</v>
      </c>
      <c r="H13" s="247">
        <v>85.9</v>
      </c>
      <c r="I13" s="247">
        <v>105.3</v>
      </c>
      <c r="J13" s="247">
        <v>101.3</v>
      </c>
      <c r="K13" s="247">
        <v>103.4</v>
      </c>
      <c r="L13" s="247">
        <v>83.4</v>
      </c>
      <c r="M13" s="247">
        <v>85</v>
      </c>
      <c r="N13" s="247">
        <v>95.5</v>
      </c>
    </row>
    <row r="14" spans="1:19" ht="12" customHeight="1" x14ac:dyDescent="0.2">
      <c r="A14" s="248" t="s">
        <v>304</v>
      </c>
      <c r="B14" s="247">
        <v>97</v>
      </c>
      <c r="C14" s="247">
        <v>91.2</v>
      </c>
      <c r="D14" s="247">
        <v>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</row>
    <row r="15" spans="1:19" s="251" customFormat="1" ht="12" customHeight="1" x14ac:dyDescent="0.2">
      <c r="A15" s="249"/>
      <c r="B15" s="446" t="s">
        <v>72</v>
      </c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250"/>
      <c r="P15" s="250"/>
      <c r="Q15" s="250"/>
      <c r="R15" s="250"/>
      <c r="S15" s="250"/>
    </row>
    <row r="16" spans="1:19" ht="12" customHeight="1" x14ac:dyDescent="0.2">
      <c r="A16" s="246">
        <v>2020</v>
      </c>
      <c r="B16" s="247">
        <v>88.5</v>
      </c>
      <c r="C16" s="247">
        <v>90.9</v>
      </c>
      <c r="D16" s="247">
        <v>126</v>
      </c>
      <c r="E16" s="247">
        <v>74.099999999999994</v>
      </c>
      <c r="F16" s="247">
        <v>83</v>
      </c>
      <c r="G16" s="247">
        <v>132.30000000000001</v>
      </c>
      <c r="H16" s="247">
        <v>123.5</v>
      </c>
      <c r="I16" s="247">
        <v>99.3</v>
      </c>
      <c r="J16" s="247">
        <v>87.3</v>
      </c>
      <c r="K16" s="247">
        <v>101.4</v>
      </c>
      <c r="L16" s="247">
        <v>114.8</v>
      </c>
      <c r="M16" s="247">
        <v>89.1</v>
      </c>
      <c r="N16" s="247">
        <v>100.9</v>
      </c>
    </row>
    <row r="17" spans="1:19" ht="12" customHeight="1" x14ac:dyDescent="0.2">
      <c r="A17" s="246">
        <v>2021</v>
      </c>
      <c r="B17" s="247">
        <v>83.5</v>
      </c>
      <c r="C17" s="247">
        <v>91.8</v>
      </c>
      <c r="D17" s="247">
        <v>116.9</v>
      </c>
      <c r="E17" s="247">
        <v>83.7</v>
      </c>
      <c r="F17" s="247">
        <v>80.5</v>
      </c>
      <c r="G17" s="247">
        <v>126.1</v>
      </c>
      <c r="H17" s="247">
        <v>97.4</v>
      </c>
      <c r="I17" s="247">
        <v>87.1</v>
      </c>
      <c r="J17" s="247">
        <v>114</v>
      </c>
      <c r="K17" s="247">
        <v>95.9</v>
      </c>
      <c r="L17" s="247">
        <v>87.2</v>
      </c>
      <c r="M17" s="247">
        <v>135.9</v>
      </c>
      <c r="N17" s="247">
        <v>100</v>
      </c>
    </row>
    <row r="18" spans="1:19" ht="12" customHeight="1" x14ac:dyDescent="0.2">
      <c r="A18" s="246">
        <v>2022</v>
      </c>
      <c r="B18" s="247">
        <v>79.7</v>
      </c>
      <c r="C18" s="247">
        <v>92.7</v>
      </c>
      <c r="D18" s="247">
        <v>155.9</v>
      </c>
      <c r="E18" s="247">
        <v>93.4</v>
      </c>
      <c r="F18" s="247">
        <v>77.3</v>
      </c>
      <c r="G18" s="247">
        <v>95.4</v>
      </c>
      <c r="H18" s="247">
        <v>143</v>
      </c>
      <c r="I18" s="247">
        <v>86.9</v>
      </c>
      <c r="J18" s="247">
        <v>86</v>
      </c>
      <c r="K18" s="247">
        <v>78.7</v>
      </c>
      <c r="L18" s="247">
        <v>109.1</v>
      </c>
      <c r="M18" s="247">
        <v>128.30000000000001</v>
      </c>
      <c r="N18" s="247">
        <v>102.2</v>
      </c>
    </row>
    <row r="19" spans="1:19" ht="12" customHeight="1" x14ac:dyDescent="0.2">
      <c r="A19" s="246">
        <v>2023</v>
      </c>
      <c r="B19" s="247">
        <v>77.3</v>
      </c>
      <c r="C19" s="247">
        <v>194.5</v>
      </c>
      <c r="D19" s="247">
        <v>112.8</v>
      </c>
      <c r="E19" s="247">
        <v>102.2</v>
      </c>
      <c r="F19" s="247">
        <v>80.7</v>
      </c>
      <c r="G19" s="247">
        <v>99.1</v>
      </c>
      <c r="H19" s="247">
        <v>97.8</v>
      </c>
      <c r="I19" s="247">
        <v>74.7</v>
      </c>
      <c r="J19" s="247">
        <v>92.1</v>
      </c>
      <c r="K19" s="247">
        <v>85</v>
      </c>
      <c r="L19" s="247">
        <v>96.7</v>
      </c>
      <c r="M19" s="247">
        <v>160.19999999999999</v>
      </c>
      <c r="N19" s="247">
        <v>106.1</v>
      </c>
    </row>
    <row r="20" spans="1:19" ht="12" customHeight="1" x14ac:dyDescent="0.2">
      <c r="A20" s="246">
        <v>2024</v>
      </c>
      <c r="B20" s="247">
        <v>88.9</v>
      </c>
      <c r="C20" s="247">
        <v>74.3</v>
      </c>
      <c r="D20" s="247">
        <v>72</v>
      </c>
      <c r="E20" s="247">
        <v>80.5</v>
      </c>
      <c r="F20" s="247">
        <v>68.5</v>
      </c>
      <c r="G20" s="247">
        <v>81.3</v>
      </c>
      <c r="H20" s="247">
        <v>98.5</v>
      </c>
      <c r="I20" s="247">
        <v>90.9</v>
      </c>
      <c r="J20" s="247">
        <v>69.7</v>
      </c>
      <c r="K20" s="247">
        <v>68.599999999999994</v>
      </c>
      <c r="L20" s="247">
        <v>78.3</v>
      </c>
      <c r="M20" s="247">
        <v>76.5</v>
      </c>
      <c r="N20" s="252">
        <v>79</v>
      </c>
    </row>
    <row r="21" spans="1:19" ht="12" customHeight="1" x14ac:dyDescent="0.2">
      <c r="A21" s="246">
        <v>2025</v>
      </c>
      <c r="B21" s="247">
        <v>66.599999999999994</v>
      </c>
      <c r="C21" s="247">
        <v>88.2</v>
      </c>
      <c r="D21" s="247">
        <v>86.6</v>
      </c>
      <c r="E21" s="247">
        <v>100.2</v>
      </c>
      <c r="F21" s="247">
        <v>74.2</v>
      </c>
      <c r="G21" s="247">
        <v>77.599999999999994</v>
      </c>
      <c r="H21" s="247">
        <v>75.7</v>
      </c>
      <c r="I21" s="247">
        <v>127.6</v>
      </c>
      <c r="J21" s="247">
        <v>85.1</v>
      </c>
      <c r="K21" s="247">
        <v>123.8</v>
      </c>
      <c r="L21" s="247">
        <v>70.599999999999994</v>
      </c>
      <c r="M21" s="247">
        <v>78.900000000000006</v>
      </c>
      <c r="N21" s="247">
        <v>87.9</v>
      </c>
    </row>
    <row r="22" spans="1:19" ht="12" customHeight="1" x14ac:dyDescent="0.2">
      <c r="A22" s="248" t="s">
        <v>304</v>
      </c>
      <c r="B22" s="247">
        <v>73.8</v>
      </c>
      <c r="C22" s="247">
        <v>76.5</v>
      </c>
      <c r="D22" s="247">
        <v>0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</row>
    <row r="23" spans="1:19" s="251" customFormat="1" ht="12" customHeight="1" x14ac:dyDescent="0.2">
      <c r="A23" s="249"/>
      <c r="B23" s="446" t="s">
        <v>40</v>
      </c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250"/>
      <c r="P23" s="250"/>
      <c r="Q23" s="250"/>
      <c r="R23" s="250"/>
      <c r="S23" s="250"/>
    </row>
    <row r="24" spans="1:19" ht="12" customHeight="1" x14ac:dyDescent="0.2">
      <c r="A24" s="246">
        <v>2020</v>
      </c>
      <c r="B24" s="247">
        <v>87.7</v>
      </c>
      <c r="C24" s="247">
        <v>83.6</v>
      </c>
      <c r="D24" s="247">
        <v>99.8</v>
      </c>
      <c r="E24" s="247">
        <v>75</v>
      </c>
      <c r="F24" s="247">
        <v>70.900000000000006</v>
      </c>
      <c r="G24" s="247">
        <v>96.8</v>
      </c>
      <c r="H24" s="247">
        <v>83</v>
      </c>
      <c r="I24" s="247">
        <v>77.099999999999994</v>
      </c>
      <c r="J24" s="247">
        <v>93.4</v>
      </c>
      <c r="K24" s="247">
        <v>89.4</v>
      </c>
      <c r="L24" s="247">
        <v>88.3</v>
      </c>
      <c r="M24" s="247">
        <v>87.1</v>
      </c>
      <c r="N24" s="247">
        <v>86</v>
      </c>
    </row>
    <row r="25" spans="1:19" ht="12" customHeight="1" x14ac:dyDescent="0.2">
      <c r="A25" s="246">
        <v>2021</v>
      </c>
      <c r="B25" s="247">
        <v>95.6</v>
      </c>
      <c r="C25" s="247">
        <v>91.1</v>
      </c>
      <c r="D25" s="247">
        <v>129.1</v>
      </c>
      <c r="E25" s="247">
        <v>103</v>
      </c>
      <c r="F25" s="247">
        <v>90.6</v>
      </c>
      <c r="G25" s="247">
        <v>105.9</v>
      </c>
      <c r="H25" s="247">
        <v>95.7</v>
      </c>
      <c r="I25" s="247">
        <v>95.1</v>
      </c>
      <c r="J25" s="247">
        <v>107.8</v>
      </c>
      <c r="K25" s="247">
        <v>85.3</v>
      </c>
      <c r="L25" s="247">
        <v>95.9</v>
      </c>
      <c r="M25" s="247">
        <v>104.8</v>
      </c>
      <c r="N25" s="247">
        <v>100</v>
      </c>
    </row>
    <row r="26" spans="1:19" ht="12" customHeight="1" x14ac:dyDescent="0.2">
      <c r="A26" s="246">
        <v>2022</v>
      </c>
      <c r="B26" s="247">
        <v>90.5</v>
      </c>
      <c r="C26" s="247">
        <v>98</v>
      </c>
      <c r="D26" s="247">
        <v>113</v>
      </c>
      <c r="E26" s="247">
        <v>90.1</v>
      </c>
      <c r="F26" s="247">
        <v>99.8</v>
      </c>
      <c r="G26" s="247">
        <v>102.3</v>
      </c>
      <c r="H26" s="247">
        <v>86.8</v>
      </c>
      <c r="I26" s="247">
        <v>115.6</v>
      </c>
      <c r="J26" s="247">
        <v>104.7</v>
      </c>
      <c r="K26" s="247">
        <v>89.5</v>
      </c>
      <c r="L26" s="247">
        <v>89.6</v>
      </c>
      <c r="M26" s="247">
        <v>97.6</v>
      </c>
      <c r="N26" s="247">
        <v>98.1</v>
      </c>
    </row>
    <row r="27" spans="1:19" ht="12" customHeight="1" x14ac:dyDescent="0.2">
      <c r="A27" s="246">
        <v>2023</v>
      </c>
      <c r="B27" s="247">
        <v>92.8</v>
      </c>
      <c r="C27" s="247">
        <v>98.4</v>
      </c>
      <c r="D27" s="247">
        <v>137.4</v>
      </c>
      <c r="E27" s="247">
        <v>82.2</v>
      </c>
      <c r="F27" s="247">
        <v>84.6</v>
      </c>
      <c r="G27" s="247">
        <v>136.1</v>
      </c>
      <c r="H27" s="247">
        <v>87.2</v>
      </c>
      <c r="I27" s="247">
        <v>107.3</v>
      </c>
      <c r="J27" s="247">
        <v>107.4</v>
      </c>
      <c r="K27" s="247">
        <v>96.9</v>
      </c>
      <c r="L27" s="247">
        <v>96.6</v>
      </c>
      <c r="M27" s="247">
        <v>109.2</v>
      </c>
      <c r="N27" s="247">
        <v>103</v>
      </c>
    </row>
    <row r="28" spans="1:19" ht="12" customHeight="1" x14ac:dyDescent="0.2">
      <c r="A28" s="246">
        <v>2024</v>
      </c>
      <c r="B28" s="247">
        <v>91.2</v>
      </c>
      <c r="C28" s="247">
        <v>99.4</v>
      </c>
      <c r="D28" s="247">
        <v>116.5</v>
      </c>
      <c r="E28" s="247">
        <v>90.7</v>
      </c>
      <c r="F28" s="247">
        <v>98.8</v>
      </c>
      <c r="G28" s="247">
        <v>111.8</v>
      </c>
      <c r="H28" s="247">
        <v>94.2</v>
      </c>
      <c r="I28" s="247">
        <v>87.4</v>
      </c>
      <c r="J28" s="247">
        <v>113.9</v>
      </c>
      <c r="K28" s="247">
        <v>83.3</v>
      </c>
      <c r="L28" s="247">
        <v>83.7</v>
      </c>
      <c r="M28" s="247">
        <v>87.8</v>
      </c>
      <c r="N28" s="247">
        <v>96.6</v>
      </c>
    </row>
    <row r="29" spans="1:19" ht="12" customHeight="1" x14ac:dyDescent="0.2">
      <c r="A29" s="246">
        <v>2025</v>
      </c>
      <c r="B29" s="247">
        <v>103.4</v>
      </c>
      <c r="C29" s="247">
        <v>103.2</v>
      </c>
      <c r="D29" s="247">
        <v>102.9</v>
      </c>
      <c r="E29" s="247">
        <v>92.6</v>
      </c>
      <c r="F29" s="247">
        <v>88.9</v>
      </c>
      <c r="G29" s="247">
        <v>145.69999999999999</v>
      </c>
      <c r="H29" s="247">
        <v>92.4</v>
      </c>
      <c r="I29" s="247">
        <v>91.2</v>
      </c>
      <c r="J29" s="247">
        <v>111.4</v>
      </c>
      <c r="K29" s="247">
        <v>90.6</v>
      </c>
      <c r="L29" s="247">
        <v>91.5</v>
      </c>
      <c r="M29" s="247">
        <v>88.8</v>
      </c>
      <c r="N29" s="247">
        <v>100.2</v>
      </c>
    </row>
    <row r="30" spans="1:19" ht="12" customHeight="1" x14ac:dyDescent="0.2">
      <c r="A30" s="248" t="s">
        <v>304</v>
      </c>
      <c r="B30" s="247">
        <v>111.6</v>
      </c>
      <c r="C30" s="247">
        <v>100.4</v>
      </c>
      <c r="D30" s="247">
        <v>0</v>
      </c>
      <c r="E30" s="247">
        <v>0</v>
      </c>
      <c r="F30" s="247">
        <v>0</v>
      </c>
      <c r="G30" s="247">
        <v>0</v>
      </c>
      <c r="H30" s="247">
        <v>0</v>
      </c>
      <c r="I30" s="247">
        <v>0</v>
      </c>
      <c r="J30" s="247">
        <v>0</v>
      </c>
      <c r="K30" s="247">
        <v>0</v>
      </c>
      <c r="L30" s="247">
        <v>0</v>
      </c>
      <c r="M30" s="247">
        <v>0</v>
      </c>
      <c r="N30" s="247">
        <v>0</v>
      </c>
    </row>
    <row r="31" spans="1:19" ht="12" customHeight="1" x14ac:dyDescent="0.2">
      <c r="A31" s="236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</row>
    <row r="32" spans="1:19" ht="12" customHeight="1" x14ac:dyDescent="0.2">
      <c r="A32" s="449" t="s">
        <v>10</v>
      </c>
      <c r="B32" s="450" t="s">
        <v>283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</row>
    <row r="33" spans="1:19" ht="12" customHeight="1" x14ac:dyDescent="0.2">
      <c r="A33" s="449"/>
      <c r="B33" s="239" t="s">
        <v>60</v>
      </c>
      <c r="C33" s="240" t="s">
        <v>61</v>
      </c>
      <c r="D33" s="240" t="s">
        <v>62</v>
      </c>
      <c r="E33" s="240" t="s">
        <v>63</v>
      </c>
      <c r="F33" s="240" t="s">
        <v>64</v>
      </c>
      <c r="G33" s="240" t="s">
        <v>65</v>
      </c>
      <c r="H33" s="240" t="s">
        <v>66</v>
      </c>
      <c r="I33" s="240" t="s">
        <v>67</v>
      </c>
      <c r="J33" s="240" t="s">
        <v>68</v>
      </c>
      <c r="K33" s="240" t="s">
        <v>69</v>
      </c>
      <c r="L33" s="240" t="s">
        <v>70</v>
      </c>
      <c r="M33" s="240" t="s">
        <v>71</v>
      </c>
      <c r="N33" s="241" t="s">
        <v>10</v>
      </c>
    </row>
    <row r="34" spans="1:19" ht="12" customHeight="1" x14ac:dyDescent="0.2">
      <c r="A34" s="253"/>
      <c r="B34" s="254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5"/>
    </row>
    <row r="35" spans="1:19" s="251" customFormat="1" ht="12" customHeight="1" x14ac:dyDescent="0.2">
      <c r="A35" s="245"/>
      <c r="B35" s="446" t="s">
        <v>11</v>
      </c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250"/>
      <c r="P35" s="250"/>
      <c r="Q35" s="250"/>
      <c r="R35" s="250"/>
      <c r="S35" s="250"/>
    </row>
    <row r="36" spans="1:19" ht="12" customHeight="1" x14ac:dyDescent="0.2">
      <c r="A36" s="246">
        <v>2021</v>
      </c>
      <c r="B36" s="219">
        <v>3.3</v>
      </c>
      <c r="C36" s="219">
        <v>5.8</v>
      </c>
      <c r="D36" s="219">
        <v>13.4</v>
      </c>
      <c r="E36" s="219">
        <v>27.8</v>
      </c>
      <c r="F36" s="219">
        <v>14.8</v>
      </c>
      <c r="G36" s="219">
        <v>3.1</v>
      </c>
      <c r="H36" s="219">
        <v>-2</v>
      </c>
      <c r="I36" s="219">
        <v>7.6</v>
      </c>
      <c r="J36" s="219">
        <v>21</v>
      </c>
      <c r="K36" s="219">
        <v>-4.9000000000000004</v>
      </c>
      <c r="L36" s="219">
        <v>-5.9</v>
      </c>
      <c r="M36" s="219">
        <v>33</v>
      </c>
      <c r="N36" s="219">
        <v>9.1</v>
      </c>
    </row>
    <row r="37" spans="1:19" ht="12" customHeight="1" x14ac:dyDescent="0.2">
      <c r="A37" s="246">
        <v>2022</v>
      </c>
      <c r="B37" s="219">
        <v>-5</v>
      </c>
      <c r="C37" s="219">
        <v>4.9000000000000004</v>
      </c>
      <c r="D37" s="219">
        <v>4.2</v>
      </c>
      <c r="E37" s="219">
        <v>-4.3</v>
      </c>
      <c r="F37" s="219">
        <v>5.0999999999999996</v>
      </c>
      <c r="G37" s="219">
        <v>-12.3</v>
      </c>
      <c r="H37" s="219">
        <v>12.6</v>
      </c>
      <c r="I37" s="219">
        <v>13.6</v>
      </c>
      <c r="J37" s="219">
        <v>-11.5</v>
      </c>
      <c r="K37" s="219">
        <v>-4.5999999999999996</v>
      </c>
      <c r="L37" s="219">
        <v>5</v>
      </c>
      <c r="M37" s="219">
        <v>-6.3</v>
      </c>
      <c r="N37" s="219">
        <v>-0.3</v>
      </c>
    </row>
    <row r="38" spans="1:19" ht="12" customHeight="1" x14ac:dyDescent="0.2">
      <c r="A38" s="246">
        <v>2023</v>
      </c>
      <c r="B38" s="219">
        <v>0.5</v>
      </c>
      <c r="C38" s="219">
        <v>41.3</v>
      </c>
      <c r="D38" s="219">
        <v>-1.3</v>
      </c>
      <c r="E38" s="219">
        <v>-1.6</v>
      </c>
      <c r="F38" s="219">
        <v>-8.8000000000000007</v>
      </c>
      <c r="G38" s="219">
        <v>22.2</v>
      </c>
      <c r="H38" s="219">
        <v>-15.9</v>
      </c>
      <c r="I38" s="219">
        <v>-9.4</v>
      </c>
      <c r="J38" s="219">
        <v>4.0999999999999996</v>
      </c>
      <c r="K38" s="219">
        <v>8.1999999999999993</v>
      </c>
      <c r="L38" s="219">
        <v>-0.6</v>
      </c>
      <c r="M38" s="219">
        <v>17.7</v>
      </c>
      <c r="N38" s="219">
        <v>4.5</v>
      </c>
    </row>
    <row r="39" spans="1:19" ht="12" customHeight="1" x14ac:dyDescent="0.2">
      <c r="A39" s="246">
        <v>2024</v>
      </c>
      <c r="B39" s="219">
        <v>4</v>
      </c>
      <c r="C39" s="219">
        <v>-33.799999999999997</v>
      </c>
      <c r="D39" s="219">
        <v>-22.3</v>
      </c>
      <c r="E39" s="219">
        <v>-3.4</v>
      </c>
      <c r="F39" s="219">
        <v>4.8</v>
      </c>
      <c r="G39" s="219">
        <v>-17.899999999999999</v>
      </c>
      <c r="H39" s="219">
        <v>4.9000000000000004</v>
      </c>
      <c r="I39" s="219">
        <v>-6.3</v>
      </c>
      <c r="J39" s="219">
        <v>-4.5</v>
      </c>
      <c r="K39" s="219">
        <v>-15.8</v>
      </c>
      <c r="L39" s="219">
        <v>-15.5</v>
      </c>
      <c r="M39" s="219">
        <v>-35.200000000000003</v>
      </c>
      <c r="N39" s="219">
        <v>-13.8</v>
      </c>
    </row>
    <row r="40" spans="1:19" ht="12" customHeight="1" x14ac:dyDescent="0.2">
      <c r="A40" s="246">
        <v>2025</v>
      </c>
      <c r="B40" s="219">
        <v>-1.2</v>
      </c>
      <c r="C40" s="219">
        <v>8.6</v>
      </c>
      <c r="D40" s="219">
        <v>-2.8</v>
      </c>
      <c r="E40" s="219">
        <v>10</v>
      </c>
      <c r="F40" s="219">
        <v>-4.5</v>
      </c>
      <c r="G40" s="219">
        <v>19.399999999999999</v>
      </c>
      <c r="H40" s="219">
        <v>-10.3</v>
      </c>
      <c r="I40" s="219">
        <v>18.7</v>
      </c>
      <c r="J40" s="219">
        <v>4.5</v>
      </c>
      <c r="K40" s="219">
        <v>33.1</v>
      </c>
      <c r="L40" s="219">
        <v>1.7</v>
      </c>
      <c r="M40" s="219">
        <v>1.8</v>
      </c>
      <c r="N40" s="219">
        <v>6.3</v>
      </c>
    </row>
    <row r="41" spans="1:19" ht="12" customHeight="1" x14ac:dyDescent="0.2">
      <c r="A41" s="248" t="s">
        <v>304</v>
      </c>
      <c r="B41" s="219">
        <v>18</v>
      </c>
      <c r="C41" s="219">
        <v>-6.4</v>
      </c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</row>
    <row r="42" spans="1:19" s="251" customFormat="1" ht="12" customHeight="1" x14ac:dyDescent="0.2">
      <c r="A42" s="249"/>
      <c r="B42" s="446" t="s">
        <v>72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250"/>
      <c r="P42" s="250"/>
      <c r="Q42" s="250"/>
      <c r="R42" s="250"/>
      <c r="S42" s="250"/>
    </row>
    <row r="43" spans="1:19" ht="12" customHeight="1" x14ac:dyDescent="0.2">
      <c r="A43" s="246">
        <v>2021</v>
      </c>
      <c r="B43" s="219">
        <v>-5.6</v>
      </c>
      <c r="C43" s="219">
        <v>1</v>
      </c>
      <c r="D43" s="219">
        <v>-7.2</v>
      </c>
      <c r="E43" s="219">
        <v>13</v>
      </c>
      <c r="F43" s="219">
        <v>-3</v>
      </c>
      <c r="G43" s="219">
        <v>-4.7</v>
      </c>
      <c r="H43" s="219">
        <v>-21.1</v>
      </c>
      <c r="I43" s="219">
        <v>-12.3</v>
      </c>
      <c r="J43" s="219">
        <v>30.6</v>
      </c>
      <c r="K43" s="219">
        <v>-5.4</v>
      </c>
      <c r="L43" s="219">
        <v>-24</v>
      </c>
      <c r="M43" s="219">
        <v>52.5</v>
      </c>
      <c r="N43" s="219">
        <v>-0.8</v>
      </c>
    </row>
    <row r="44" spans="1:19" ht="12" customHeight="1" x14ac:dyDescent="0.2">
      <c r="A44" s="246">
        <v>2022</v>
      </c>
      <c r="B44" s="219">
        <v>-4.5999999999999996</v>
      </c>
      <c r="C44" s="219">
        <v>1</v>
      </c>
      <c r="D44" s="219">
        <v>33.4</v>
      </c>
      <c r="E44" s="219">
        <v>11.6</v>
      </c>
      <c r="F44" s="219">
        <v>-4</v>
      </c>
      <c r="G44" s="219">
        <v>-24.3</v>
      </c>
      <c r="H44" s="219">
        <v>46.8</v>
      </c>
      <c r="I44" s="219">
        <v>-0.2</v>
      </c>
      <c r="J44" s="219">
        <v>-24.6</v>
      </c>
      <c r="K44" s="219">
        <v>-17.899999999999999</v>
      </c>
      <c r="L44" s="219">
        <v>25.1</v>
      </c>
      <c r="M44" s="219">
        <v>-5.6</v>
      </c>
      <c r="N44" s="219">
        <v>2.2000000000000002</v>
      </c>
    </row>
    <row r="45" spans="1:19" ht="12" customHeight="1" x14ac:dyDescent="0.2">
      <c r="A45" s="246">
        <v>2023</v>
      </c>
      <c r="B45" s="219">
        <v>-3</v>
      </c>
      <c r="C45" s="219">
        <v>109.8</v>
      </c>
      <c r="D45" s="219">
        <v>-27.6</v>
      </c>
      <c r="E45" s="219">
        <v>9.4</v>
      </c>
      <c r="F45" s="219">
        <v>4.4000000000000004</v>
      </c>
      <c r="G45" s="219">
        <v>3.9</v>
      </c>
      <c r="H45" s="219">
        <v>-31.6</v>
      </c>
      <c r="I45" s="219">
        <v>-14</v>
      </c>
      <c r="J45" s="219">
        <v>7.1</v>
      </c>
      <c r="K45" s="219">
        <v>8</v>
      </c>
      <c r="L45" s="219">
        <v>-11.4</v>
      </c>
      <c r="M45" s="219">
        <v>24.9</v>
      </c>
      <c r="N45" s="219">
        <v>3.8</v>
      </c>
    </row>
    <row r="46" spans="1:19" ht="12" customHeight="1" x14ac:dyDescent="0.2">
      <c r="A46" s="246">
        <v>2024</v>
      </c>
      <c r="B46" s="219">
        <v>15</v>
      </c>
      <c r="C46" s="219">
        <v>-61.8</v>
      </c>
      <c r="D46" s="219">
        <v>-36.200000000000003</v>
      </c>
      <c r="E46" s="219">
        <v>-21.2</v>
      </c>
      <c r="F46" s="219">
        <v>-15.1</v>
      </c>
      <c r="G46" s="219">
        <v>-18</v>
      </c>
      <c r="H46" s="219">
        <v>0.7</v>
      </c>
      <c r="I46" s="219">
        <v>21.7</v>
      </c>
      <c r="J46" s="219">
        <v>-24.3</v>
      </c>
      <c r="K46" s="219">
        <v>-19.3</v>
      </c>
      <c r="L46" s="219">
        <v>-19</v>
      </c>
      <c r="M46" s="219">
        <v>-52.2</v>
      </c>
      <c r="N46" s="219">
        <v>-25.5</v>
      </c>
    </row>
    <row r="47" spans="1:19" ht="12" customHeight="1" x14ac:dyDescent="0.2">
      <c r="A47" s="246">
        <v>2025</v>
      </c>
      <c r="B47" s="219">
        <v>-25.1</v>
      </c>
      <c r="C47" s="219">
        <v>18.7</v>
      </c>
      <c r="D47" s="219">
        <v>20.3</v>
      </c>
      <c r="E47" s="219">
        <v>24.5</v>
      </c>
      <c r="F47" s="219">
        <v>8.3000000000000007</v>
      </c>
      <c r="G47" s="219">
        <v>-4.5999999999999996</v>
      </c>
      <c r="H47" s="219">
        <v>-23.1</v>
      </c>
      <c r="I47" s="219">
        <v>40.4</v>
      </c>
      <c r="J47" s="219">
        <v>22.1</v>
      </c>
      <c r="K47" s="219">
        <v>80.5</v>
      </c>
      <c r="L47" s="219">
        <v>-9.8000000000000007</v>
      </c>
      <c r="M47" s="219">
        <v>3.1</v>
      </c>
      <c r="N47" s="219">
        <v>11.3</v>
      </c>
    </row>
    <row r="48" spans="1:19" ht="12" customHeight="1" x14ac:dyDescent="0.2">
      <c r="A48" s="248" t="s">
        <v>304</v>
      </c>
      <c r="B48" s="219">
        <v>20</v>
      </c>
      <c r="C48" s="219">
        <v>-13.3</v>
      </c>
      <c r="D48" s="219">
        <v>0</v>
      </c>
      <c r="E48" s="219">
        <v>0</v>
      </c>
      <c r="F48" s="219">
        <v>0</v>
      </c>
      <c r="G48" s="219"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</row>
    <row r="49" spans="1:26" s="251" customFormat="1" ht="12" customHeight="1" x14ac:dyDescent="0.2">
      <c r="A49" s="249"/>
      <c r="B49" s="446" t="s">
        <v>40</v>
      </c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250"/>
      <c r="P49" s="250"/>
      <c r="Q49" s="250"/>
      <c r="R49" s="250"/>
      <c r="S49" s="250"/>
    </row>
    <row r="50" spans="1:26" ht="12" customHeight="1" x14ac:dyDescent="0.2">
      <c r="A50" s="246">
        <v>2021</v>
      </c>
      <c r="B50" s="219">
        <v>9</v>
      </c>
      <c r="C50" s="219">
        <v>9</v>
      </c>
      <c r="D50" s="219">
        <v>29.4</v>
      </c>
      <c r="E50" s="219">
        <v>37.299999999999997</v>
      </c>
      <c r="F50" s="219">
        <v>27.8</v>
      </c>
      <c r="G50" s="219">
        <v>9.4</v>
      </c>
      <c r="H50" s="219">
        <v>15.3</v>
      </c>
      <c r="I50" s="219">
        <v>23.3</v>
      </c>
      <c r="J50" s="219">
        <v>15.4</v>
      </c>
      <c r="K50" s="219">
        <v>-4.5999999999999996</v>
      </c>
      <c r="L50" s="219">
        <v>8.6</v>
      </c>
      <c r="M50" s="219">
        <v>20.3</v>
      </c>
      <c r="N50" s="219">
        <v>16.3</v>
      </c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</row>
    <row r="51" spans="1:26" ht="12" customHeight="1" x14ac:dyDescent="0.2">
      <c r="A51" s="246">
        <v>2022</v>
      </c>
      <c r="B51" s="219">
        <v>-5.3</v>
      </c>
      <c r="C51" s="219">
        <v>7.6</v>
      </c>
      <c r="D51" s="219">
        <v>-12.5</v>
      </c>
      <c r="E51" s="219">
        <v>-12.5</v>
      </c>
      <c r="F51" s="219">
        <v>10.199999999999999</v>
      </c>
      <c r="G51" s="219">
        <v>-3.4</v>
      </c>
      <c r="H51" s="219">
        <v>-9.3000000000000007</v>
      </c>
      <c r="I51" s="219">
        <v>21.6</v>
      </c>
      <c r="J51" s="219">
        <v>-2.9</v>
      </c>
      <c r="K51" s="219">
        <v>4.9000000000000004</v>
      </c>
      <c r="L51" s="219">
        <v>-6.6</v>
      </c>
      <c r="M51" s="219">
        <v>-6.9</v>
      </c>
      <c r="N51" s="219">
        <v>-1.9</v>
      </c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</row>
    <row r="52" spans="1:26" ht="12" customHeight="1" x14ac:dyDescent="0.2">
      <c r="A52" s="246">
        <v>2023</v>
      </c>
      <c r="B52" s="219">
        <v>2.5</v>
      </c>
      <c r="C52" s="219">
        <v>0.4</v>
      </c>
      <c r="D52" s="219">
        <v>21.6</v>
      </c>
      <c r="E52" s="219">
        <v>-8.8000000000000007</v>
      </c>
      <c r="F52" s="219">
        <v>-15.2</v>
      </c>
      <c r="G52" s="219">
        <v>33</v>
      </c>
      <c r="H52" s="219">
        <v>0.5</v>
      </c>
      <c r="I52" s="219">
        <v>-7.2</v>
      </c>
      <c r="J52" s="219">
        <v>2.6</v>
      </c>
      <c r="K52" s="219">
        <v>8.3000000000000007</v>
      </c>
      <c r="L52" s="219">
        <v>7.8</v>
      </c>
      <c r="M52" s="219">
        <v>11.9</v>
      </c>
      <c r="N52" s="219">
        <v>5</v>
      </c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</row>
    <row r="53" spans="1:26" ht="12" customHeight="1" x14ac:dyDescent="0.2">
      <c r="A53" s="246">
        <v>2024</v>
      </c>
      <c r="B53" s="219">
        <v>-1.7</v>
      </c>
      <c r="C53" s="219">
        <v>1</v>
      </c>
      <c r="D53" s="219">
        <v>-15.2</v>
      </c>
      <c r="E53" s="219">
        <v>10.3</v>
      </c>
      <c r="F53" s="219">
        <v>16.8</v>
      </c>
      <c r="G53" s="219">
        <v>-17.899999999999999</v>
      </c>
      <c r="H53" s="219">
        <v>8</v>
      </c>
      <c r="I53" s="219">
        <v>-18.5</v>
      </c>
      <c r="J53" s="219">
        <v>6.1</v>
      </c>
      <c r="K53" s="219">
        <v>-14</v>
      </c>
      <c r="L53" s="219">
        <v>-13.4</v>
      </c>
      <c r="M53" s="219">
        <v>-19.600000000000001</v>
      </c>
      <c r="N53" s="219">
        <v>-6.3</v>
      </c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1:26" ht="12" customHeight="1" x14ac:dyDescent="0.2">
      <c r="A54" s="246">
        <v>2025</v>
      </c>
      <c r="B54" s="219">
        <v>13.4</v>
      </c>
      <c r="C54" s="219">
        <v>3.8</v>
      </c>
      <c r="D54" s="219">
        <v>-11.7</v>
      </c>
      <c r="E54" s="219">
        <v>2.1</v>
      </c>
      <c r="F54" s="219">
        <v>-10</v>
      </c>
      <c r="G54" s="219">
        <v>30.3</v>
      </c>
      <c r="H54" s="219">
        <v>-1.9</v>
      </c>
      <c r="I54" s="219">
        <v>4.3</v>
      </c>
      <c r="J54" s="219">
        <v>-2.2000000000000002</v>
      </c>
      <c r="K54" s="219">
        <v>8.8000000000000007</v>
      </c>
      <c r="L54" s="219">
        <v>9.3000000000000007</v>
      </c>
      <c r="M54" s="219">
        <v>1.1000000000000001</v>
      </c>
      <c r="N54" s="219">
        <v>3.8</v>
      </c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1:26" ht="12" customHeight="1" x14ac:dyDescent="0.2">
      <c r="A55" s="248" t="s">
        <v>304</v>
      </c>
      <c r="B55" s="219">
        <v>17.399999999999999</v>
      </c>
      <c r="C55" s="219">
        <v>-2.7</v>
      </c>
      <c r="D55" s="219">
        <v>0</v>
      </c>
      <c r="E55" s="219">
        <v>0</v>
      </c>
      <c r="F55" s="219">
        <v>0</v>
      </c>
      <c r="G55" s="219">
        <v>0</v>
      </c>
      <c r="H55" s="219">
        <v>0</v>
      </c>
      <c r="I55" s="219">
        <v>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1:26" ht="12" customHeight="1" x14ac:dyDescent="0.2">
      <c r="A56" s="87"/>
      <c r="B56" s="87"/>
      <c r="C56" s="87"/>
      <c r="D56" s="87"/>
      <c r="E56" s="87"/>
      <c r="F56" s="87"/>
      <c r="G56" s="87"/>
      <c r="H56" s="87"/>
      <c r="I56" s="87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1:26" ht="12" customHeight="1" x14ac:dyDescent="0.2"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1:26" ht="12" customHeight="1" x14ac:dyDescent="0.2">
      <c r="J58" s="257"/>
      <c r="K58" s="258"/>
      <c r="L58" s="258"/>
      <c r="M58" s="258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1:26" ht="12" customHeight="1" x14ac:dyDescent="0.2">
      <c r="J59" s="259"/>
      <c r="K59" s="259"/>
      <c r="L59" s="259"/>
      <c r="M59" s="259"/>
      <c r="N59" s="259"/>
    </row>
    <row r="60" spans="1:26" ht="12" customHeight="1" x14ac:dyDescent="0.2">
      <c r="J60" s="257"/>
      <c r="K60" s="258"/>
      <c r="L60" s="258"/>
      <c r="M60" s="258"/>
      <c r="N60" s="258"/>
      <c r="O60" s="229"/>
      <c r="P60" s="229"/>
      <c r="Q60" s="229"/>
      <c r="R60" s="229"/>
      <c r="S60" s="229"/>
    </row>
    <row r="61" spans="1:26" ht="12" customHeight="1" x14ac:dyDescent="0.2">
      <c r="J61" s="257"/>
      <c r="K61" s="258"/>
      <c r="L61" s="258"/>
      <c r="M61" s="258"/>
      <c r="N61" s="258"/>
      <c r="O61" s="229"/>
      <c r="P61" s="229"/>
      <c r="Q61" s="229"/>
      <c r="R61" s="229"/>
      <c r="S61" s="229"/>
    </row>
    <row r="62" spans="1:26" ht="12" customHeight="1" x14ac:dyDescent="0.2">
      <c r="J62" s="257"/>
      <c r="K62" s="258"/>
      <c r="L62" s="258"/>
      <c r="M62" s="258"/>
      <c r="N62" s="258"/>
      <c r="O62" s="229"/>
      <c r="P62" s="229"/>
      <c r="Q62" s="229"/>
      <c r="R62" s="229"/>
      <c r="S62" s="229"/>
    </row>
  </sheetData>
  <mergeCells count="11">
    <mergeCell ref="A1:N1"/>
    <mergeCell ref="B35:N35"/>
    <mergeCell ref="B42:N42"/>
    <mergeCell ref="B49:N49"/>
    <mergeCell ref="A4:A5"/>
    <mergeCell ref="A32:A33"/>
    <mergeCell ref="B4:N4"/>
    <mergeCell ref="B7:N7"/>
    <mergeCell ref="B15:N15"/>
    <mergeCell ref="B23:N23"/>
    <mergeCell ref="B32:N32"/>
  </mergeCells>
  <phoneticPr fontId="3" type="noConversion"/>
  <hyperlinks>
    <hyperlink ref="A1:N1" location="Inhaltsverzeichnis!E9" display="Inhaltsverzeichnis!E9" xr:uid="{3D4B380C-730C-4D5C-9082-213A7BAC1E5A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22" t="s">
        <v>329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53" t="s">
        <v>185</v>
      </c>
      <c r="B4" s="455" t="s">
        <v>186</v>
      </c>
      <c r="C4" s="450" t="s">
        <v>291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</row>
    <row r="5" spans="1:15" s="269" customFormat="1" ht="33.75" customHeight="1" x14ac:dyDescent="0.2">
      <c r="A5" s="454"/>
      <c r="B5" s="456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72"/>
      <c r="D6" s="272"/>
      <c r="E6" s="272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2" t="s">
        <v>90</v>
      </c>
      <c r="B7" s="273" t="s">
        <v>51</v>
      </c>
      <c r="C7" s="274">
        <v>97</v>
      </c>
      <c r="D7" s="274">
        <v>91.2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75">
        <v>94.1</v>
      </c>
    </row>
    <row r="8" spans="1:15" ht="12" customHeight="1" x14ac:dyDescent="0.2">
      <c r="A8" s="140" t="s">
        <v>224</v>
      </c>
      <c r="B8" s="136" t="s">
        <v>3</v>
      </c>
      <c r="C8" s="247">
        <v>83.9</v>
      </c>
      <c r="D8" s="247">
        <v>73.900000000000006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77">
        <v>78.900000000000006</v>
      </c>
    </row>
    <row r="9" spans="1:15" ht="12" customHeight="1" x14ac:dyDescent="0.2">
      <c r="A9" s="140" t="s">
        <v>225</v>
      </c>
      <c r="B9" s="136" t="s">
        <v>4</v>
      </c>
      <c r="C9" s="247">
        <v>134.9</v>
      </c>
      <c r="D9" s="247">
        <v>96.7</v>
      </c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77">
        <v>115.8</v>
      </c>
    </row>
    <row r="10" spans="1:15" ht="12" customHeight="1" x14ac:dyDescent="0.2">
      <c r="A10" s="140" t="s">
        <v>213</v>
      </c>
      <c r="B10" s="136" t="s">
        <v>54</v>
      </c>
      <c r="C10" s="247">
        <v>67.7</v>
      </c>
      <c r="D10" s="247">
        <v>115.5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77">
        <v>91.6</v>
      </c>
    </row>
    <row r="11" spans="1:15" ht="12" customHeight="1" x14ac:dyDescent="0.2">
      <c r="A11" s="140" t="s">
        <v>214</v>
      </c>
      <c r="B11" s="136" t="s">
        <v>55</v>
      </c>
      <c r="C11" s="247">
        <v>81.2</v>
      </c>
      <c r="D11" s="247">
        <v>93.9</v>
      </c>
      <c r="E11" s="247">
        <v>0</v>
      </c>
      <c r="F11" s="247">
        <v>0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77">
        <v>87.6</v>
      </c>
    </row>
    <row r="12" spans="1:15" ht="12" customHeight="1" x14ac:dyDescent="0.2">
      <c r="A12" s="130">
        <v>13</v>
      </c>
      <c r="B12" s="278" t="s">
        <v>158</v>
      </c>
      <c r="C12" s="247">
        <v>54.5</v>
      </c>
      <c r="D12" s="247">
        <v>56.1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77">
        <v>55.3</v>
      </c>
    </row>
    <row r="13" spans="1:15" ht="22.15" customHeight="1" x14ac:dyDescent="0.2">
      <c r="A13" s="187" t="s">
        <v>217</v>
      </c>
      <c r="B13" s="278" t="s">
        <v>247</v>
      </c>
      <c r="C13" s="247">
        <v>32.9</v>
      </c>
      <c r="D13" s="247">
        <v>39.6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77">
        <v>36.299999999999997</v>
      </c>
    </row>
    <row r="14" spans="1:15" ht="12" customHeight="1" x14ac:dyDescent="0.2">
      <c r="A14" s="130" t="s">
        <v>81</v>
      </c>
      <c r="B14" s="278" t="s">
        <v>56</v>
      </c>
      <c r="C14" s="247">
        <v>97</v>
      </c>
      <c r="D14" s="247">
        <v>100.4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77">
        <v>98.7</v>
      </c>
    </row>
    <row r="15" spans="1:15" ht="22.15" customHeight="1" x14ac:dyDescent="0.2">
      <c r="A15" s="187" t="s">
        <v>218</v>
      </c>
      <c r="B15" s="278" t="s">
        <v>248</v>
      </c>
      <c r="C15" s="247">
        <v>81</v>
      </c>
      <c r="D15" s="247">
        <v>94.7</v>
      </c>
      <c r="E15" s="247">
        <v>0</v>
      </c>
      <c r="F15" s="247">
        <v>0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77">
        <v>87.9</v>
      </c>
    </row>
    <row r="16" spans="1:15" ht="22.15" customHeight="1" x14ac:dyDescent="0.2">
      <c r="A16" s="139" t="s">
        <v>219</v>
      </c>
      <c r="B16" s="278" t="s">
        <v>249</v>
      </c>
      <c r="C16" s="247">
        <v>49.3</v>
      </c>
      <c r="D16" s="247">
        <v>48.4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77">
        <v>48.9</v>
      </c>
    </row>
    <row r="17" spans="1:211" ht="12" customHeight="1" x14ac:dyDescent="0.2">
      <c r="A17" s="130" t="s">
        <v>85</v>
      </c>
      <c r="B17" s="278" t="s">
        <v>58</v>
      </c>
      <c r="C17" s="247">
        <v>82.8</v>
      </c>
      <c r="D17" s="247">
        <v>95.9</v>
      </c>
      <c r="E17" s="247">
        <v>0</v>
      </c>
      <c r="F17" s="247">
        <v>0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77">
        <v>89.4</v>
      </c>
    </row>
    <row r="18" spans="1:211" ht="35.25" customHeight="1" x14ac:dyDescent="0.2">
      <c r="A18" s="139" t="s">
        <v>220</v>
      </c>
      <c r="B18" s="278" t="s">
        <v>250</v>
      </c>
      <c r="C18" s="247">
        <v>176.3</v>
      </c>
      <c r="D18" s="247">
        <v>85.6</v>
      </c>
      <c r="E18" s="247">
        <v>0</v>
      </c>
      <c r="F18" s="247">
        <v>0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77">
        <v>131</v>
      </c>
    </row>
    <row r="19" spans="1:211" ht="12" customHeight="1" x14ac:dyDescent="0.2">
      <c r="A19" s="130" t="s">
        <v>87</v>
      </c>
      <c r="B19" s="278" t="s">
        <v>88</v>
      </c>
      <c r="C19" s="247">
        <v>87.1</v>
      </c>
      <c r="D19" s="247">
        <v>66.3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77">
        <v>76.7</v>
      </c>
    </row>
    <row r="20" spans="1:211" ht="12" customHeight="1" x14ac:dyDescent="0.2">
      <c r="A20" s="130" t="s">
        <v>89</v>
      </c>
      <c r="B20" s="278" t="s">
        <v>59</v>
      </c>
      <c r="C20" s="247">
        <v>84.7</v>
      </c>
      <c r="D20" s="247">
        <v>116.1</v>
      </c>
      <c r="E20" s="247">
        <v>0</v>
      </c>
      <c r="F20" s="247">
        <v>0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77">
        <v>100.4</v>
      </c>
    </row>
    <row r="21" spans="1:211" ht="22.5" x14ac:dyDescent="0.2">
      <c r="A21" s="187" t="s">
        <v>302</v>
      </c>
      <c r="B21" s="278" t="s">
        <v>289</v>
      </c>
      <c r="C21" s="247">
        <v>93.9</v>
      </c>
      <c r="D21" s="247">
        <v>118.2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77">
        <v>106.1</v>
      </c>
    </row>
    <row r="22" spans="1:211" ht="12" customHeight="1" x14ac:dyDescent="0.2">
      <c r="A22" s="130">
        <v>30</v>
      </c>
      <c r="B22" s="279" t="s">
        <v>290</v>
      </c>
      <c r="C22" s="247">
        <v>69.5</v>
      </c>
      <c r="D22" s="247">
        <v>111.6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77">
        <v>90.6</v>
      </c>
    </row>
    <row r="23" spans="1:211" ht="12" customHeight="1" x14ac:dyDescent="0.2">
      <c r="A23" s="130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77"/>
    </row>
    <row r="24" spans="1:211" ht="12" customHeight="1" x14ac:dyDescent="0.2">
      <c r="A24" s="453" t="s">
        <v>185</v>
      </c>
      <c r="B24" s="455" t="s">
        <v>186</v>
      </c>
      <c r="C24" s="457" t="s">
        <v>283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ht="33.6" customHeight="1" x14ac:dyDescent="0.2">
      <c r="A25" s="454"/>
      <c r="B25" s="456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</row>
    <row r="26" spans="1:211" ht="12" customHeight="1" x14ac:dyDescent="0.2">
      <c r="A26" s="130"/>
      <c r="O26" s="260"/>
    </row>
    <row r="27" spans="1:211" s="276" customFormat="1" ht="12" customHeight="1" x14ac:dyDescent="0.2">
      <c r="A27" s="142" t="s">
        <v>90</v>
      </c>
      <c r="B27" s="273" t="s">
        <v>51</v>
      </c>
      <c r="C27" s="282">
        <v>18</v>
      </c>
      <c r="D27" s="282">
        <v>-6.4</v>
      </c>
      <c r="E27" s="282">
        <v>0</v>
      </c>
      <c r="F27" s="282">
        <v>0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3">
        <v>0.9</v>
      </c>
    </row>
    <row r="28" spans="1:211" ht="12" customHeight="1" x14ac:dyDescent="0.2">
      <c r="A28" s="140" t="s">
        <v>224</v>
      </c>
      <c r="B28" s="136" t="s">
        <v>3</v>
      </c>
      <c r="C28" s="219">
        <v>12.8</v>
      </c>
      <c r="D28" s="219">
        <v>10.8</v>
      </c>
      <c r="E28" s="219">
        <v>0</v>
      </c>
      <c r="F28" s="219">
        <v>0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6">
        <v>11.2</v>
      </c>
    </row>
    <row r="29" spans="1:211" ht="12" customHeight="1" x14ac:dyDescent="0.2">
      <c r="A29" s="140" t="s">
        <v>225</v>
      </c>
      <c r="B29" s="136" t="s">
        <v>4</v>
      </c>
      <c r="C29" s="219">
        <v>38.6</v>
      </c>
      <c r="D29" s="219">
        <v>-30.7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6">
        <v>-4</v>
      </c>
    </row>
    <row r="30" spans="1:211" ht="12" customHeight="1" x14ac:dyDescent="0.2">
      <c r="A30" s="140" t="s">
        <v>213</v>
      </c>
      <c r="B30" s="136" t="s">
        <v>54</v>
      </c>
      <c r="C30" s="219">
        <v>2</v>
      </c>
      <c r="D30" s="219">
        <v>27.5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6">
        <v>-7.3</v>
      </c>
    </row>
    <row r="31" spans="1:211" ht="12" customHeight="1" x14ac:dyDescent="0.2">
      <c r="A31" s="140" t="s">
        <v>214</v>
      </c>
      <c r="B31" s="136" t="s">
        <v>55</v>
      </c>
      <c r="C31" s="219">
        <v>-0.6</v>
      </c>
      <c r="D31" s="219">
        <v>7.4</v>
      </c>
      <c r="E31" s="219">
        <v>0</v>
      </c>
      <c r="F31" s="219">
        <v>0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6">
        <v>3.6</v>
      </c>
    </row>
    <row r="32" spans="1:211" ht="12" customHeight="1" x14ac:dyDescent="0.2">
      <c r="A32" s="130">
        <v>13</v>
      </c>
      <c r="B32" s="278" t="s">
        <v>158</v>
      </c>
      <c r="C32" s="219">
        <v>-15.1</v>
      </c>
      <c r="D32" s="219">
        <v>-2.6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6">
        <v>-9.1999999999999993</v>
      </c>
    </row>
    <row r="33" spans="1:15" ht="22.15" customHeight="1" x14ac:dyDescent="0.2">
      <c r="A33" s="187" t="s">
        <v>217</v>
      </c>
      <c r="B33" s="278" t="s">
        <v>247</v>
      </c>
      <c r="C33" s="219">
        <v>-36.5</v>
      </c>
      <c r="D33" s="219">
        <v>-26.8</v>
      </c>
      <c r="E33" s="219">
        <v>0</v>
      </c>
      <c r="F33" s="219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6">
        <v>-31.5</v>
      </c>
    </row>
    <row r="34" spans="1:15" ht="12" customHeight="1" x14ac:dyDescent="0.2">
      <c r="A34" s="130" t="s">
        <v>81</v>
      </c>
      <c r="B34" s="278" t="s">
        <v>56</v>
      </c>
      <c r="C34" s="219">
        <v>-1.6</v>
      </c>
      <c r="D34" s="219">
        <v>2.2000000000000002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6">
        <v>0.8</v>
      </c>
    </row>
    <row r="35" spans="1:15" ht="22.15" customHeight="1" x14ac:dyDescent="0.2">
      <c r="A35" s="187" t="s">
        <v>218</v>
      </c>
      <c r="B35" s="278" t="s">
        <v>248</v>
      </c>
      <c r="C35" s="219">
        <v>-0.7</v>
      </c>
      <c r="D35" s="219">
        <v>7.6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6">
        <v>3.6</v>
      </c>
    </row>
    <row r="36" spans="1:15" ht="22.15" customHeight="1" x14ac:dyDescent="0.2">
      <c r="A36" s="139" t="s">
        <v>219</v>
      </c>
      <c r="B36" s="278" t="s">
        <v>249</v>
      </c>
      <c r="C36" s="219">
        <v>-3.5</v>
      </c>
      <c r="D36" s="219">
        <v>-18.7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6">
        <v>-15.3</v>
      </c>
    </row>
    <row r="37" spans="1:15" ht="12" customHeight="1" x14ac:dyDescent="0.2">
      <c r="A37" s="130" t="s">
        <v>85</v>
      </c>
      <c r="B37" s="278" t="s">
        <v>58</v>
      </c>
      <c r="C37" s="219">
        <v>15</v>
      </c>
      <c r="D37" s="219">
        <v>44.9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6">
        <v>29</v>
      </c>
    </row>
    <row r="38" spans="1:15" ht="35.25" customHeight="1" x14ac:dyDescent="0.2">
      <c r="A38" s="139" t="s">
        <v>220</v>
      </c>
      <c r="B38" s="278" t="s">
        <v>250</v>
      </c>
      <c r="C38" s="219">
        <v>86.8</v>
      </c>
      <c r="D38" s="219">
        <v>-1.3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6">
        <v>38.4</v>
      </c>
    </row>
    <row r="39" spans="1:15" ht="12" customHeight="1" x14ac:dyDescent="0.2">
      <c r="A39" s="130" t="s">
        <v>87</v>
      </c>
      <c r="B39" s="278" t="s">
        <v>88</v>
      </c>
      <c r="C39" s="219">
        <v>13.7</v>
      </c>
      <c r="D39" s="219">
        <v>14.3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6">
        <v>14</v>
      </c>
    </row>
    <row r="40" spans="1:15" ht="12" customHeight="1" x14ac:dyDescent="0.2">
      <c r="A40" s="130" t="s">
        <v>89</v>
      </c>
      <c r="B40" s="278" t="s">
        <v>59</v>
      </c>
      <c r="C40" s="219">
        <v>-15.7</v>
      </c>
      <c r="D40" s="219">
        <v>-29.9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6">
        <v>-24.6</v>
      </c>
    </row>
    <row r="41" spans="1:15" ht="22.5" x14ac:dyDescent="0.2">
      <c r="A41" s="187" t="s">
        <v>302</v>
      </c>
      <c r="B41" s="278" t="s">
        <v>289</v>
      </c>
      <c r="C41" s="219">
        <v>-34.5</v>
      </c>
      <c r="D41" s="219">
        <v>-8.1999999999999993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6">
        <v>-22.5</v>
      </c>
    </row>
    <row r="42" spans="1:15" x14ac:dyDescent="0.2">
      <c r="A42" s="130">
        <v>30</v>
      </c>
      <c r="B42" s="279" t="s">
        <v>290</v>
      </c>
      <c r="C42" s="219">
        <v>13.2</v>
      </c>
      <c r="D42" s="219">
        <v>-17.899999999999999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286">
        <v>-23.8</v>
      </c>
    </row>
    <row r="43" spans="1:15" x14ac:dyDescent="0.2">
      <c r="A43" s="18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</row>
    <row r="44" spans="1:15" x14ac:dyDescent="0.2"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</row>
    <row r="45" spans="1:15" x14ac:dyDescent="0.2"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</row>
    <row r="46" spans="1:15" x14ac:dyDescent="0.2"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</row>
    <row r="47" spans="1:15" x14ac:dyDescent="0.2"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</row>
    <row r="48" spans="1:15" x14ac:dyDescent="0.2"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</row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22" t="s">
        <v>322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53" t="s">
        <v>185</v>
      </c>
      <c r="B4" s="455" t="s">
        <v>186</v>
      </c>
      <c r="C4" s="450" t="s">
        <v>291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</row>
    <row r="5" spans="1:15" s="269" customFormat="1" ht="33.75" customHeight="1" x14ac:dyDescent="0.2">
      <c r="A5" s="454"/>
      <c r="B5" s="456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88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2" t="s">
        <v>90</v>
      </c>
      <c r="B7" s="273" t="s">
        <v>51</v>
      </c>
      <c r="C7" s="274">
        <v>73.8</v>
      </c>
      <c r="D7" s="274">
        <v>76.5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89">
        <v>75.2</v>
      </c>
    </row>
    <row r="8" spans="1:15" ht="12" customHeight="1" x14ac:dyDescent="0.2">
      <c r="A8" s="140" t="s">
        <v>224</v>
      </c>
      <c r="B8" s="136" t="s">
        <v>3</v>
      </c>
      <c r="C8" s="247">
        <v>81.8</v>
      </c>
      <c r="D8" s="247">
        <v>94.3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90">
        <v>88.1</v>
      </c>
    </row>
    <row r="9" spans="1:15" ht="12" customHeight="1" x14ac:dyDescent="0.2">
      <c r="A9" s="140" t="s">
        <v>225</v>
      </c>
      <c r="B9" s="136" t="s">
        <v>4</v>
      </c>
      <c r="C9" s="247">
        <v>88.2</v>
      </c>
      <c r="D9" s="247">
        <v>68.900000000000006</v>
      </c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90">
        <v>78.599999999999994</v>
      </c>
    </row>
    <row r="10" spans="1:15" ht="12" customHeight="1" x14ac:dyDescent="0.2">
      <c r="A10" s="140" t="s">
        <v>213</v>
      </c>
      <c r="B10" s="136" t="s">
        <v>54</v>
      </c>
      <c r="C10" s="247">
        <v>73.3</v>
      </c>
      <c r="D10" s="247">
        <v>104.3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90">
        <v>88.8</v>
      </c>
    </row>
    <row r="11" spans="1:15" ht="12" customHeight="1" x14ac:dyDescent="0.2">
      <c r="A11" s="140" t="s">
        <v>214</v>
      </c>
      <c r="B11" s="136" t="s">
        <v>55</v>
      </c>
      <c r="C11" s="247">
        <v>36.5</v>
      </c>
      <c r="D11" s="247">
        <v>48.9</v>
      </c>
      <c r="E11" s="247">
        <v>0</v>
      </c>
      <c r="F11" s="247">
        <v>0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90">
        <v>42.7</v>
      </c>
    </row>
    <row r="12" spans="1:15" ht="12" customHeight="1" x14ac:dyDescent="0.2">
      <c r="A12" s="130">
        <v>13</v>
      </c>
      <c r="B12" s="278" t="s">
        <v>158</v>
      </c>
      <c r="C12" s="247">
        <v>56.8</v>
      </c>
      <c r="D12" s="247">
        <v>54.3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90">
        <v>55.6</v>
      </c>
    </row>
    <row r="13" spans="1:15" ht="22.15" customHeight="1" x14ac:dyDescent="0.2">
      <c r="A13" s="187" t="s">
        <v>217</v>
      </c>
      <c r="B13" s="278" t="s">
        <v>247</v>
      </c>
      <c r="C13" s="247">
        <v>12</v>
      </c>
      <c r="D13" s="247">
        <v>12.2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90">
        <v>12.1</v>
      </c>
    </row>
    <row r="14" spans="1:15" ht="12" customHeight="1" x14ac:dyDescent="0.2">
      <c r="A14" s="130" t="s">
        <v>81</v>
      </c>
      <c r="B14" s="278" t="s">
        <v>56</v>
      </c>
      <c r="C14" s="247">
        <v>90.8</v>
      </c>
      <c r="D14" s="247">
        <v>90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90">
        <v>90.4</v>
      </c>
    </row>
    <row r="15" spans="1:15" ht="22.15" customHeight="1" x14ac:dyDescent="0.2">
      <c r="A15" s="187" t="s">
        <v>218</v>
      </c>
      <c r="B15" s="278" t="s">
        <v>248</v>
      </c>
      <c r="C15" s="247">
        <v>27</v>
      </c>
      <c r="D15" s="247">
        <v>42.3</v>
      </c>
      <c r="E15" s="247">
        <v>0</v>
      </c>
      <c r="F15" s="247">
        <v>0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90">
        <v>34.700000000000003</v>
      </c>
    </row>
    <row r="16" spans="1:15" ht="22.15" customHeight="1" x14ac:dyDescent="0.2">
      <c r="A16" s="139" t="s">
        <v>219</v>
      </c>
      <c r="B16" s="278" t="s">
        <v>249</v>
      </c>
      <c r="C16" s="247">
        <v>40.200000000000003</v>
      </c>
      <c r="D16" s="247">
        <v>37.9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90">
        <v>39.1</v>
      </c>
    </row>
    <row r="17" spans="1:211" ht="12" customHeight="1" x14ac:dyDescent="0.2">
      <c r="A17" s="130" t="s">
        <v>85</v>
      </c>
      <c r="B17" s="278" t="s">
        <v>58</v>
      </c>
      <c r="C17" s="247">
        <v>82.8</v>
      </c>
      <c r="D17" s="247">
        <v>114.8</v>
      </c>
      <c r="E17" s="247">
        <v>0</v>
      </c>
      <c r="F17" s="247">
        <v>0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90">
        <v>98.8</v>
      </c>
    </row>
    <row r="18" spans="1:211" ht="35.25" customHeight="1" x14ac:dyDescent="0.2">
      <c r="A18" s="139" t="s">
        <v>220</v>
      </c>
      <c r="B18" s="278" t="s">
        <v>250</v>
      </c>
      <c r="C18" s="247">
        <v>83.3</v>
      </c>
      <c r="D18" s="247">
        <v>57.8</v>
      </c>
      <c r="E18" s="247">
        <v>0</v>
      </c>
      <c r="F18" s="247">
        <v>0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90">
        <v>70.599999999999994</v>
      </c>
    </row>
    <row r="19" spans="1:211" ht="12" customHeight="1" x14ac:dyDescent="0.2">
      <c r="A19" s="130" t="s">
        <v>87</v>
      </c>
      <c r="B19" s="278" t="s">
        <v>88</v>
      </c>
      <c r="C19" s="247">
        <v>99.1</v>
      </c>
      <c r="D19" s="247">
        <v>114.6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90">
        <v>106.9</v>
      </c>
    </row>
    <row r="20" spans="1:211" ht="12" customHeight="1" x14ac:dyDescent="0.2">
      <c r="A20" s="130" t="s">
        <v>89</v>
      </c>
      <c r="B20" s="278" t="s">
        <v>59</v>
      </c>
      <c r="C20" s="247">
        <v>101.1</v>
      </c>
      <c r="D20" s="247">
        <v>103.1</v>
      </c>
      <c r="E20" s="247">
        <v>0</v>
      </c>
      <c r="F20" s="247">
        <v>0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90">
        <v>102.1</v>
      </c>
    </row>
    <row r="21" spans="1:211" ht="22.5" x14ac:dyDescent="0.2">
      <c r="A21" s="187" t="s">
        <v>302</v>
      </c>
      <c r="B21" s="278" t="s">
        <v>289</v>
      </c>
      <c r="C21" s="247">
        <v>130.69999999999999</v>
      </c>
      <c r="D21" s="247">
        <v>84.1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90">
        <v>107.4</v>
      </c>
    </row>
    <row r="22" spans="1:211" ht="12" customHeight="1" x14ac:dyDescent="0.2">
      <c r="A22" s="291">
        <v>30</v>
      </c>
      <c r="B22" s="279" t="s">
        <v>290</v>
      </c>
      <c r="C22" s="247">
        <v>66.099999999999994</v>
      </c>
      <c r="D22" s="247">
        <v>66.2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90">
        <v>66.2</v>
      </c>
    </row>
    <row r="23" spans="1:211" ht="12" customHeight="1" x14ac:dyDescent="0.2">
      <c r="A23" s="291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90"/>
    </row>
    <row r="24" spans="1:211" ht="12" customHeight="1" x14ac:dyDescent="0.2">
      <c r="A24" s="453" t="s">
        <v>185</v>
      </c>
      <c r="B24" s="455" t="s">
        <v>186</v>
      </c>
      <c r="C24" s="457" t="s">
        <v>283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s="269" customFormat="1" ht="33.75" customHeight="1" x14ac:dyDescent="0.2">
      <c r="A25" s="454"/>
      <c r="B25" s="456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</row>
    <row r="26" spans="1:211" ht="12" customHeight="1" x14ac:dyDescent="0.2">
      <c r="O26" s="260"/>
    </row>
    <row r="27" spans="1:211" s="276" customFormat="1" ht="12" customHeight="1" x14ac:dyDescent="0.2">
      <c r="A27" s="142" t="s">
        <v>90</v>
      </c>
      <c r="B27" s="143" t="s">
        <v>51</v>
      </c>
      <c r="C27" s="282">
        <v>20</v>
      </c>
      <c r="D27" s="282">
        <v>-13.3</v>
      </c>
      <c r="E27" s="282">
        <v>0</v>
      </c>
      <c r="F27" s="282">
        <v>0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4">
        <v>-2.9</v>
      </c>
    </row>
    <row r="28" spans="1:211" ht="12" customHeight="1" x14ac:dyDescent="0.2">
      <c r="A28" s="140" t="s">
        <v>224</v>
      </c>
      <c r="B28" s="136" t="s">
        <v>3</v>
      </c>
      <c r="C28" s="219">
        <v>30.9</v>
      </c>
      <c r="D28" s="219">
        <v>18.899999999999999</v>
      </c>
      <c r="E28" s="219">
        <v>0</v>
      </c>
      <c r="F28" s="219">
        <v>0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7">
        <v>23</v>
      </c>
    </row>
    <row r="29" spans="1:211" ht="12" customHeight="1" x14ac:dyDescent="0.2">
      <c r="A29" s="140" t="s">
        <v>225</v>
      </c>
      <c r="B29" s="136" t="s">
        <v>4</v>
      </c>
      <c r="C29" s="219">
        <v>25.1</v>
      </c>
      <c r="D29" s="219">
        <v>-43.7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7">
        <v>-18</v>
      </c>
    </row>
    <row r="30" spans="1:211" ht="12" customHeight="1" x14ac:dyDescent="0.2">
      <c r="A30" s="140" t="s">
        <v>213</v>
      </c>
      <c r="B30" s="136" t="s">
        <v>54</v>
      </c>
      <c r="C30" s="219">
        <v>-0.3</v>
      </c>
      <c r="D30" s="219">
        <v>4.0999999999999996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7">
        <v>-31.6</v>
      </c>
    </row>
    <row r="31" spans="1:211" ht="12" customHeight="1" x14ac:dyDescent="0.2">
      <c r="A31" s="140" t="s">
        <v>214</v>
      </c>
      <c r="B31" s="136" t="s">
        <v>55</v>
      </c>
      <c r="C31" s="219">
        <v>-13.9</v>
      </c>
      <c r="D31" s="219">
        <v>4.7</v>
      </c>
      <c r="E31" s="219">
        <v>0</v>
      </c>
      <c r="F31" s="219">
        <v>0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7">
        <v>-4</v>
      </c>
    </row>
    <row r="32" spans="1:211" ht="12" customHeight="1" x14ac:dyDescent="0.2">
      <c r="A32" s="130">
        <v>13</v>
      </c>
      <c r="B32" s="278" t="s">
        <v>158</v>
      </c>
      <c r="C32" s="219">
        <v>-12.5</v>
      </c>
      <c r="D32" s="219">
        <v>-12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7">
        <v>-12.2</v>
      </c>
    </row>
    <row r="33" spans="1:15" ht="22.15" customHeight="1" x14ac:dyDescent="0.2">
      <c r="A33" s="187" t="s">
        <v>217</v>
      </c>
      <c r="B33" s="278" t="s">
        <v>247</v>
      </c>
      <c r="C33" s="219">
        <v>4.3</v>
      </c>
      <c r="D33" s="219">
        <v>1.7</v>
      </c>
      <c r="E33" s="219">
        <v>0</v>
      </c>
      <c r="F33" s="219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7">
        <v>3</v>
      </c>
    </row>
    <row r="34" spans="1:15" ht="12" customHeight="1" x14ac:dyDescent="0.2">
      <c r="A34" s="130" t="s">
        <v>81</v>
      </c>
      <c r="B34" s="278" t="s">
        <v>56</v>
      </c>
      <c r="C34" s="219">
        <v>8</v>
      </c>
      <c r="D34" s="219">
        <v>2.2000000000000002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7">
        <v>3</v>
      </c>
    </row>
    <row r="35" spans="1:15" ht="22.15" customHeight="1" x14ac:dyDescent="0.2">
      <c r="A35" s="187" t="s">
        <v>218</v>
      </c>
      <c r="B35" s="278" t="s">
        <v>248</v>
      </c>
      <c r="C35" s="219">
        <v>-24.6</v>
      </c>
      <c r="D35" s="219">
        <v>2.7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7">
        <v>-10</v>
      </c>
    </row>
    <row r="36" spans="1:15" ht="22.15" customHeight="1" x14ac:dyDescent="0.2">
      <c r="A36" s="139" t="s">
        <v>219</v>
      </c>
      <c r="B36" s="278" t="s">
        <v>249</v>
      </c>
      <c r="C36" s="219">
        <v>-20.399999999999999</v>
      </c>
      <c r="D36" s="219">
        <v>-30.8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7">
        <v>-27.5</v>
      </c>
    </row>
    <row r="37" spans="1:15" ht="12" customHeight="1" x14ac:dyDescent="0.2">
      <c r="A37" s="130" t="s">
        <v>85</v>
      </c>
      <c r="B37" s="278" t="s">
        <v>58</v>
      </c>
      <c r="C37" s="219">
        <v>-0.4</v>
      </c>
      <c r="D37" s="219">
        <v>31.8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7">
        <v>15.8</v>
      </c>
    </row>
    <row r="38" spans="1:15" ht="35.25" customHeight="1" x14ac:dyDescent="0.2">
      <c r="A38" s="139" t="s">
        <v>220</v>
      </c>
      <c r="B38" s="278" t="s">
        <v>250</v>
      </c>
      <c r="C38" s="219">
        <v>2.2999999999999998</v>
      </c>
      <c r="D38" s="219">
        <v>-29.8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7">
        <v>-13.1</v>
      </c>
    </row>
    <row r="39" spans="1:15" ht="12" customHeight="1" x14ac:dyDescent="0.2">
      <c r="A39" s="130" t="s">
        <v>87</v>
      </c>
      <c r="B39" s="278" t="s">
        <v>88</v>
      </c>
      <c r="C39" s="219">
        <v>75.400000000000006</v>
      </c>
      <c r="D39" s="219">
        <v>42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7">
        <v>55.6</v>
      </c>
    </row>
    <row r="40" spans="1:15" ht="12" customHeight="1" x14ac:dyDescent="0.2">
      <c r="A40" s="130" t="s">
        <v>89</v>
      </c>
      <c r="B40" s="278" t="s">
        <v>59</v>
      </c>
      <c r="C40" s="219">
        <v>36.4</v>
      </c>
      <c r="D40" s="219">
        <v>44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7">
        <v>40.1</v>
      </c>
    </row>
    <row r="41" spans="1:15" ht="22.5" x14ac:dyDescent="0.2">
      <c r="A41" s="187" t="s">
        <v>302</v>
      </c>
      <c r="B41" s="278" t="s">
        <v>289</v>
      </c>
      <c r="C41" s="219">
        <v>43.3</v>
      </c>
      <c r="D41" s="219">
        <v>-52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7">
        <v>-20.3</v>
      </c>
    </row>
    <row r="42" spans="1:15" x14ac:dyDescent="0.2">
      <c r="A42" s="291">
        <v>30</v>
      </c>
      <c r="B42" s="279" t="s">
        <v>290</v>
      </c>
      <c r="C42" s="219">
        <v>70.8</v>
      </c>
      <c r="D42" s="219">
        <v>-74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314">
        <v>0</v>
      </c>
      <c r="K42" s="219">
        <v>0</v>
      </c>
      <c r="L42" s="314">
        <v>0</v>
      </c>
      <c r="M42" s="219">
        <v>0</v>
      </c>
      <c r="N42" s="219">
        <v>0</v>
      </c>
      <c r="O42" s="287">
        <v>-62.1</v>
      </c>
    </row>
    <row r="43" spans="1:15" ht="13.9" customHeight="1" x14ac:dyDescent="0.2"/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22" t="s">
        <v>321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53" t="s">
        <v>185</v>
      </c>
      <c r="B4" s="455" t="s">
        <v>186</v>
      </c>
      <c r="C4" s="450" t="s">
        <v>291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</row>
    <row r="5" spans="1:15" s="269" customFormat="1" ht="33.75" customHeight="1" x14ac:dyDescent="0.2">
      <c r="A5" s="454"/>
      <c r="B5" s="456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88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2" t="s">
        <v>90</v>
      </c>
      <c r="B7" s="273" t="s">
        <v>51</v>
      </c>
      <c r="C7" s="274">
        <v>111.6</v>
      </c>
      <c r="D7" s="274">
        <v>100.4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89">
        <v>106</v>
      </c>
    </row>
    <row r="8" spans="1:15" ht="12" customHeight="1" x14ac:dyDescent="0.2">
      <c r="A8" s="140" t="s">
        <v>224</v>
      </c>
      <c r="B8" s="136" t="s">
        <v>3</v>
      </c>
      <c r="C8" s="247">
        <v>85.7</v>
      </c>
      <c r="D8" s="247">
        <v>56.2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90">
        <v>71</v>
      </c>
    </row>
    <row r="9" spans="1:15" ht="12" customHeight="1" x14ac:dyDescent="0.2">
      <c r="A9" s="140" t="s">
        <v>225</v>
      </c>
      <c r="B9" s="136" t="s">
        <v>4</v>
      </c>
      <c r="C9" s="247">
        <v>168.7</v>
      </c>
      <c r="D9" s="247">
        <v>116.8</v>
      </c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90">
        <v>142.80000000000001</v>
      </c>
    </row>
    <row r="10" spans="1:15" ht="12" customHeight="1" x14ac:dyDescent="0.2">
      <c r="A10" s="140" t="s">
        <v>213</v>
      </c>
      <c r="B10" s="136" t="s">
        <v>54</v>
      </c>
      <c r="C10" s="247">
        <v>66.599999999999994</v>
      </c>
      <c r="D10" s="247">
        <v>117.7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90">
        <v>92.2</v>
      </c>
    </row>
    <row r="11" spans="1:15" ht="12" customHeight="1" x14ac:dyDescent="0.2">
      <c r="A11" s="140" t="s">
        <v>214</v>
      </c>
      <c r="B11" s="136" t="s">
        <v>55</v>
      </c>
      <c r="C11" s="247">
        <v>106</v>
      </c>
      <c r="D11" s="247">
        <v>118.9</v>
      </c>
      <c r="E11" s="247">
        <v>0</v>
      </c>
      <c r="F11" s="247">
        <v>0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90">
        <v>112.5</v>
      </c>
    </row>
    <row r="12" spans="1:15" ht="12" customHeight="1" x14ac:dyDescent="0.2">
      <c r="A12" s="130">
        <v>13</v>
      </c>
      <c r="B12" s="278" t="s">
        <v>158</v>
      </c>
      <c r="C12" s="247">
        <v>52.3</v>
      </c>
      <c r="D12" s="247">
        <v>57.8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90">
        <v>55.1</v>
      </c>
    </row>
    <row r="13" spans="1:15" ht="22.15" customHeight="1" x14ac:dyDescent="0.2">
      <c r="A13" s="187" t="s">
        <v>217</v>
      </c>
      <c r="B13" s="278" t="s">
        <v>247</v>
      </c>
      <c r="C13" s="247">
        <v>57.9</v>
      </c>
      <c r="D13" s="247">
        <v>72.5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90">
        <v>65.2</v>
      </c>
    </row>
    <row r="14" spans="1:15" ht="12" customHeight="1" x14ac:dyDescent="0.2">
      <c r="A14" s="130" t="s">
        <v>81</v>
      </c>
      <c r="B14" s="278" t="s">
        <v>56</v>
      </c>
      <c r="C14" s="247">
        <v>102.2</v>
      </c>
      <c r="D14" s="247">
        <v>109.3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90">
        <v>105.8</v>
      </c>
    </row>
    <row r="15" spans="1:15" ht="22.15" customHeight="1" x14ac:dyDescent="0.2">
      <c r="A15" s="187" t="s">
        <v>218</v>
      </c>
      <c r="B15" s="278" t="s">
        <v>248</v>
      </c>
      <c r="C15" s="247">
        <v>107.4</v>
      </c>
      <c r="D15" s="247">
        <v>120.2</v>
      </c>
      <c r="E15" s="247">
        <v>0</v>
      </c>
      <c r="F15" s="247">
        <v>0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90">
        <v>113.8</v>
      </c>
    </row>
    <row r="16" spans="1:15" ht="22.15" customHeight="1" x14ac:dyDescent="0.2">
      <c r="A16" s="139" t="s">
        <v>219</v>
      </c>
      <c r="B16" s="278" t="s">
        <v>249</v>
      </c>
      <c r="C16" s="247">
        <v>62.6</v>
      </c>
      <c r="D16" s="247">
        <v>63.7</v>
      </c>
      <c r="E16" s="247">
        <v>0</v>
      </c>
      <c r="F16" s="247">
        <v>0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90">
        <v>63.2</v>
      </c>
    </row>
    <row r="17" spans="1:211" ht="12" customHeight="1" x14ac:dyDescent="0.2">
      <c r="A17" s="130" t="s">
        <v>85</v>
      </c>
      <c r="B17" s="278" t="s">
        <v>58</v>
      </c>
      <c r="C17" s="247">
        <v>82.8</v>
      </c>
      <c r="D17" s="247">
        <v>63.1</v>
      </c>
      <c r="E17" s="247">
        <v>0</v>
      </c>
      <c r="F17" s="247">
        <v>0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90">
        <v>73</v>
      </c>
    </row>
    <row r="18" spans="1:211" ht="35.25" customHeight="1" x14ac:dyDescent="0.2">
      <c r="A18" s="139" t="s">
        <v>220</v>
      </c>
      <c r="B18" s="278" t="s">
        <v>250</v>
      </c>
      <c r="C18" s="247">
        <v>251.7</v>
      </c>
      <c r="D18" s="247">
        <v>108.2</v>
      </c>
      <c r="E18" s="247">
        <v>0</v>
      </c>
      <c r="F18" s="247">
        <v>0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90">
        <v>180</v>
      </c>
    </row>
    <row r="19" spans="1:211" ht="12" customHeight="1" x14ac:dyDescent="0.2">
      <c r="A19" s="130" t="s">
        <v>87</v>
      </c>
      <c r="B19" s="278" t="s">
        <v>88</v>
      </c>
      <c r="C19" s="247">
        <v>78.400000000000006</v>
      </c>
      <c r="D19" s="247">
        <v>31.5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90">
        <v>55</v>
      </c>
    </row>
    <row r="20" spans="1:211" ht="12" customHeight="1" x14ac:dyDescent="0.2">
      <c r="A20" s="130" t="s">
        <v>89</v>
      </c>
      <c r="B20" s="278" t="s">
        <v>59</v>
      </c>
      <c r="C20" s="247">
        <v>78</v>
      </c>
      <c r="D20" s="247">
        <v>121.4</v>
      </c>
      <c r="E20" s="247">
        <v>0</v>
      </c>
      <c r="F20" s="247">
        <v>0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90">
        <v>99.7</v>
      </c>
    </row>
    <row r="21" spans="1:211" ht="22.5" x14ac:dyDescent="0.2">
      <c r="A21" s="187" t="s">
        <v>302</v>
      </c>
      <c r="B21" s="278" t="s">
        <v>289</v>
      </c>
      <c r="C21" s="247">
        <v>71.099999999999994</v>
      </c>
      <c r="D21" s="247">
        <v>139.30000000000001</v>
      </c>
      <c r="E21" s="247">
        <v>0</v>
      </c>
      <c r="F21" s="247">
        <v>0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90">
        <v>105.2</v>
      </c>
    </row>
    <row r="22" spans="1:211" ht="12" customHeight="1" x14ac:dyDescent="0.2">
      <c r="A22" s="291">
        <v>30</v>
      </c>
      <c r="B22" s="279" t="s">
        <v>290</v>
      </c>
      <c r="C22" s="247">
        <v>70.599999999999994</v>
      </c>
      <c r="D22" s="247">
        <v>127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90">
        <v>98.8</v>
      </c>
    </row>
    <row r="23" spans="1:211" ht="12" customHeight="1" x14ac:dyDescent="0.2">
      <c r="A23" s="291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90"/>
    </row>
    <row r="24" spans="1:211" ht="12" customHeight="1" x14ac:dyDescent="0.2">
      <c r="A24" s="453" t="s">
        <v>185</v>
      </c>
      <c r="B24" s="455" t="s">
        <v>186</v>
      </c>
      <c r="C24" s="457" t="s">
        <v>283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s="269" customFormat="1" ht="33.75" customHeight="1" x14ac:dyDescent="0.2">
      <c r="A25" s="454"/>
      <c r="B25" s="456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  <c r="P25" s="281"/>
    </row>
    <row r="26" spans="1:211" ht="12" customHeight="1" x14ac:dyDescent="0.2">
      <c r="O26" s="260"/>
    </row>
    <row r="27" spans="1:211" s="276" customFormat="1" ht="12" customHeight="1" x14ac:dyDescent="0.2">
      <c r="A27" s="142" t="s">
        <v>90</v>
      </c>
      <c r="B27" s="273" t="s">
        <v>51</v>
      </c>
      <c r="C27" s="282">
        <v>17.399999999999999</v>
      </c>
      <c r="D27" s="282">
        <v>-2.7</v>
      </c>
      <c r="E27" s="282">
        <v>0</v>
      </c>
      <c r="F27" s="282">
        <v>0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4">
        <v>2.6</v>
      </c>
    </row>
    <row r="28" spans="1:211" ht="12" customHeight="1" x14ac:dyDescent="0.2">
      <c r="A28" s="140" t="s">
        <v>224</v>
      </c>
      <c r="B28" s="136" t="s">
        <v>3</v>
      </c>
      <c r="C28" s="219">
        <v>1.1000000000000001</v>
      </c>
      <c r="D28" s="219">
        <v>0.9</v>
      </c>
      <c r="E28" s="219">
        <v>0</v>
      </c>
      <c r="F28" s="219">
        <v>0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7">
        <v>0.8</v>
      </c>
    </row>
    <row r="29" spans="1:211" ht="12" customHeight="1" x14ac:dyDescent="0.2">
      <c r="A29" s="140" t="s">
        <v>225</v>
      </c>
      <c r="B29" s="136" t="s">
        <v>4</v>
      </c>
      <c r="C29" s="219">
        <v>44.6</v>
      </c>
      <c r="D29" s="219">
        <v>-23.1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7">
        <v>3.1</v>
      </c>
    </row>
    <row r="30" spans="1:211" ht="12" customHeight="1" x14ac:dyDescent="0.2">
      <c r="A30" s="140" t="s">
        <v>213</v>
      </c>
      <c r="B30" s="136" t="s">
        <v>54</v>
      </c>
      <c r="C30" s="219">
        <v>2.5</v>
      </c>
      <c r="D30" s="219">
        <v>32.700000000000003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7">
        <v>-0.5</v>
      </c>
    </row>
    <row r="31" spans="1:211" ht="12" customHeight="1" x14ac:dyDescent="0.2">
      <c r="A31" s="140" t="s">
        <v>214</v>
      </c>
      <c r="B31" s="136" t="s">
        <v>55</v>
      </c>
      <c r="C31" s="219">
        <v>2.5</v>
      </c>
      <c r="D31" s="219">
        <v>8.1999999999999993</v>
      </c>
      <c r="E31" s="219">
        <v>0</v>
      </c>
      <c r="F31" s="219">
        <v>0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7">
        <v>5.5</v>
      </c>
    </row>
    <row r="32" spans="1:211" ht="12" customHeight="1" x14ac:dyDescent="0.2">
      <c r="A32" s="130">
        <v>13</v>
      </c>
      <c r="B32" s="278" t="s">
        <v>158</v>
      </c>
      <c r="C32" s="219">
        <v>-17.5</v>
      </c>
      <c r="D32" s="219">
        <v>7.6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7">
        <v>-6</v>
      </c>
    </row>
    <row r="33" spans="1:15" ht="22.15" customHeight="1" x14ac:dyDescent="0.2">
      <c r="A33" s="187" t="s">
        <v>217</v>
      </c>
      <c r="B33" s="278" t="s">
        <v>247</v>
      </c>
      <c r="C33" s="219">
        <v>-42.2</v>
      </c>
      <c r="D33" s="219">
        <v>-30.8</v>
      </c>
      <c r="E33" s="219">
        <v>0</v>
      </c>
      <c r="F33" s="285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7">
        <v>-36.4</v>
      </c>
    </row>
    <row r="34" spans="1:15" ht="12" customHeight="1" x14ac:dyDescent="0.2">
      <c r="A34" s="130" t="s">
        <v>81</v>
      </c>
      <c r="B34" s="278" t="s">
        <v>56</v>
      </c>
      <c r="C34" s="219">
        <v>-7.9</v>
      </c>
      <c r="D34" s="219">
        <v>2.2999999999999998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7">
        <v>-0.8</v>
      </c>
    </row>
    <row r="35" spans="1:15" ht="22.15" customHeight="1" x14ac:dyDescent="0.2">
      <c r="A35" s="187" t="s">
        <v>218</v>
      </c>
      <c r="B35" s="278" t="s">
        <v>248</v>
      </c>
      <c r="C35" s="219">
        <v>3.5</v>
      </c>
      <c r="D35" s="219">
        <v>8.6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7">
        <v>6.1</v>
      </c>
    </row>
    <row r="36" spans="1:15" ht="22.15" customHeight="1" x14ac:dyDescent="0.2">
      <c r="A36" s="139" t="s">
        <v>219</v>
      </c>
      <c r="B36" s="278" t="s">
        <v>249</v>
      </c>
      <c r="C36" s="219">
        <v>20.6</v>
      </c>
      <c r="D36" s="219">
        <v>-3.9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7">
        <v>-0.2</v>
      </c>
    </row>
    <row r="37" spans="1:15" ht="12" customHeight="1" x14ac:dyDescent="0.2">
      <c r="A37" s="130" t="s">
        <v>85</v>
      </c>
      <c r="B37" s="278" t="s">
        <v>58</v>
      </c>
      <c r="C37" s="219">
        <v>56.8</v>
      </c>
      <c r="D37" s="219">
        <v>109.6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7">
        <v>75.8</v>
      </c>
    </row>
    <row r="38" spans="1:15" ht="35.25" customHeight="1" x14ac:dyDescent="0.2">
      <c r="A38" s="139" t="s">
        <v>220</v>
      </c>
      <c r="B38" s="278" t="s">
        <v>250</v>
      </c>
      <c r="C38" s="219">
        <v>139.69999999999999</v>
      </c>
      <c r="D38" s="219">
        <v>19.8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7">
        <v>70.5</v>
      </c>
    </row>
    <row r="39" spans="1:15" ht="12" customHeight="1" x14ac:dyDescent="0.2">
      <c r="A39" s="130" t="s">
        <v>87</v>
      </c>
      <c r="B39" s="278" t="s">
        <v>88</v>
      </c>
      <c r="C39" s="219">
        <v>-13.8</v>
      </c>
      <c r="D39" s="219">
        <v>-24.3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7">
        <v>-17.100000000000001</v>
      </c>
    </row>
    <row r="40" spans="1:15" ht="12" customHeight="1" x14ac:dyDescent="0.2">
      <c r="A40" s="130" t="s">
        <v>89</v>
      </c>
      <c r="B40" s="278" t="s">
        <v>59</v>
      </c>
      <c r="C40" s="219">
        <v>-29.9</v>
      </c>
      <c r="D40" s="219">
        <v>-40.5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7">
        <v>-36.700000000000003</v>
      </c>
    </row>
    <row r="41" spans="1:15" ht="22.5" x14ac:dyDescent="0.2">
      <c r="A41" s="187" t="s">
        <v>302</v>
      </c>
      <c r="B41" s="278" t="s">
        <v>289</v>
      </c>
      <c r="C41" s="219">
        <v>-59.6</v>
      </c>
      <c r="D41" s="219">
        <v>39.299999999999997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7">
        <v>-23.9</v>
      </c>
    </row>
    <row r="42" spans="1:15" x14ac:dyDescent="0.2">
      <c r="A42" s="291">
        <v>30</v>
      </c>
      <c r="B42" s="279" t="s">
        <v>290</v>
      </c>
      <c r="C42" s="219">
        <v>2.2000000000000002</v>
      </c>
      <c r="D42" s="219">
        <v>32.299999999999997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287">
        <v>-1.2</v>
      </c>
    </row>
  </sheetData>
  <mergeCells count="7">
    <mergeCell ref="A1:N1"/>
    <mergeCell ref="A4:A5"/>
    <mergeCell ref="B4:B5"/>
    <mergeCell ref="B24:B25"/>
    <mergeCell ref="A24:A25"/>
    <mergeCell ref="C4:O4"/>
    <mergeCell ref="C24:O24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63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 x14ac:dyDescent="0.2"/>
  <cols>
    <col min="1" max="1" width="8.28515625" style="229" customWidth="1"/>
    <col min="2" max="14" width="5.85546875" style="229" customWidth="1"/>
    <col min="15" max="19" width="11.42578125" style="228"/>
    <col min="20" max="16384" width="11.42578125" style="229"/>
  </cols>
  <sheetData>
    <row r="1" spans="1:19" ht="24" customHeight="1" x14ac:dyDescent="0.2">
      <c r="A1" s="354" t="s">
        <v>308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9" ht="12" customHeight="1" x14ac:dyDescent="0.2">
      <c r="A2" s="230" t="s">
        <v>300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9" ht="12" customHeight="1" x14ac:dyDescent="0.2">
      <c r="A3" s="232"/>
      <c r="B3" s="233"/>
      <c r="C3" s="233"/>
      <c r="D3" s="233"/>
      <c r="E3" s="233"/>
      <c r="F3" s="234"/>
      <c r="G3" s="235"/>
      <c r="H3" s="235"/>
    </row>
    <row r="4" spans="1:19" ht="12" customHeight="1" x14ac:dyDescent="0.2">
      <c r="A4" s="447" t="s">
        <v>10</v>
      </c>
      <c r="B4" s="450" t="s">
        <v>291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</row>
    <row r="5" spans="1:19" ht="12" customHeight="1" x14ac:dyDescent="0.2">
      <c r="A5" s="448"/>
      <c r="B5" s="239" t="s">
        <v>60</v>
      </c>
      <c r="C5" s="240" t="s">
        <v>61</v>
      </c>
      <c r="D5" s="240" t="s">
        <v>62</v>
      </c>
      <c r="E5" s="240" t="s">
        <v>63</v>
      </c>
      <c r="F5" s="240" t="s">
        <v>64</v>
      </c>
      <c r="G5" s="240" t="s">
        <v>65</v>
      </c>
      <c r="H5" s="240" t="s">
        <v>66</v>
      </c>
      <c r="I5" s="240" t="s">
        <v>67</v>
      </c>
      <c r="J5" s="240" t="s">
        <v>68</v>
      </c>
      <c r="K5" s="240" t="s">
        <v>69</v>
      </c>
      <c r="L5" s="240" t="s">
        <v>70</v>
      </c>
      <c r="M5" s="240" t="s">
        <v>71</v>
      </c>
      <c r="N5" s="241" t="s">
        <v>10</v>
      </c>
    </row>
    <row r="6" spans="1:19" ht="12" customHeight="1" x14ac:dyDescent="0.2">
      <c r="A6" s="242"/>
      <c r="B6" s="243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4"/>
    </row>
    <row r="7" spans="1:19" ht="12" customHeight="1" x14ac:dyDescent="0.2">
      <c r="A7" s="245"/>
      <c r="B7" s="446" t="s">
        <v>11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</row>
    <row r="8" spans="1:19" ht="12" customHeight="1" x14ac:dyDescent="0.2">
      <c r="A8" s="246">
        <v>2020</v>
      </c>
      <c r="B8" s="247">
        <v>86</v>
      </c>
      <c r="C8" s="247">
        <v>84.7</v>
      </c>
      <c r="D8" s="247">
        <v>107.1</v>
      </c>
      <c r="E8" s="247">
        <v>72.8</v>
      </c>
      <c r="F8" s="247">
        <v>74</v>
      </c>
      <c r="G8" s="247">
        <v>108.9</v>
      </c>
      <c r="H8" s="247">
        <v>97</v>
      </c>
      <c r="I8" s="247">
        <v>84.1</v>
      </c>
      <c r="J8" s="247">
        <v>89.6</v>
      </c>
      <c r="K8" s="247">
        <v>92.2</v>
      </c>
      <c r="L8" s="247">
        <v>96.6</v>
      </c>
      <c r="M8" s="247">
        <v>85.6</v>
      </c>
      <c r="N8" s="247">
        <v>89.9</v>
      </c>
      <c r="O8" s="229"/>
      <c r="P8" s="229"/>
      <c r="Q8" s="229"/>
      <c r="R8" s="229"/>
      <c r="S8" s="229"/>
    </row>
    <row r="9" spans="1:19" ht="12" customHeight="1" x14ac:dyDescent="0.2">
      <c r="A9" s="246">
        <v>2021</v>
      </c>
      <c r="B9" s="247">
        <v>89.5</v>
      </c>
      <c r="C9" s="247">
        <v>90</v>
      </c>
      <c r="D9" s="247">
        <v>123</v>
      </c>
      <c r="E9" s="247">
        <v>94.7</v>
      </c>
      <c r="F9" s="247">
        <v>86.3</v>
      </c>
      <c r="G9" s="247">
        <v>113.2</v>
      </c>
      <c r="H9" s="247">
        <v>96.5</v>
      </c>
      <c r="I9" s="247">
        <v>92.5</v>
      </c>
      <c r="J9" s="247">
        <v>110.9</v>
      </c>
      <c r="K9" s="247">
        <v>90.6</v>
      </c>
      <c r="L9" s="247">
        <v>94.2</v>
      </c>
      <c r="M9" s="247">
        <v>118.7</v>
      </c>
      <c r="N9" s="247">
        <v>100</v>
      </c>
      <c r="O9" s="229"/>
      <c r="P9" s="229"/>
      <c r="Q9" s="229"/>
      <c r="R9" s="229"/>
      <c r="S9" s="229"/>
    </row>
    <row r="10" spans="1:19" ht="12" customHeight="1" x14ac:dyDescent="0.2">
      <c r="A10" s="246">
        <v>2022</v>
      </c>
      <c r="B10" s="247">
        <v>89.6</v>
      </c>
      <c r="C10" s="247">
        <v>100</v>
      </c>
      <c r="D10" s="247">
        <v>135.9</v>
      </c>
      <c r="E10" s="247">
        <v>96.5</v>
      </c>
      <c r="F10" s="247">
        <v>97</v>
      </c>
      <c r="G10" s="247">
        <v>106.5</v>
      </c>
      <c r="H10" s="247">
        <v>117.2</v>
      </c>
      <c r="I10" s="247">
        <v>113.2</v>
      </c>
      <c r="J10" s="247">
        <v>106.2</v>
      </c>
      <c r="K10" s="247">
        <v>93.4</v>
      </c>
      <c r="L10" s="247">
        <v>105.9</v>
      </c>
      <c r="M10" s="247">
        <v>120.8</v>
      </c>
      <c r="N10" s="247">
        <v>106.9</v>
      </c>
    </row>
    <row r="11" spans="1:19" ht="12" customHeight="1" x14ac:dyDescent="0.2">
      <c r="A11" s="246">
        <v>2023</v>
      </c>
      <c r="B11" s="247">
        <v>96.5</v>
      </c>
      <c r="C11" s="247">
        <v>148.30000000000001</v>
      </c>
      <c r="D11" s="247">
        <v>142.4</v>
      </c>
      <c r="E11" s="247">
        <v>100.4</v>
      </c>
      <c r="F11" s="247">
        <v>92.3</v>
      </c>
      <c r="G11" s="247">
        <v>136</v>
      </c>
      <c r="H11" s="247">
        <v>100.8</v>
      </c>
      <c r="I11" s="247">
        <v>104.7</v>
      </c>
      <c r="J11" s="247">
        <v>113.7</v>
      </c>
      <c r="K11" s="247">
        <v>102.7</v>
      </c>
      <c r="L11" s="247">
        <v>107.8</v>
      </c>
      <c r="M11" s="247">
        <v>145.5</v>
      </c>
      <c r="N11" s="247">
        <v>115.9</v>
      </c>
    </row>
    <row r="12" spans="1:19" ht="12" customHeight="1" x14ac:dyDescent="0.2">
      <c r="A12" s="246">
        <v>2024</v>
      </c>
      <c r="B12" s="247">
        <v>101.1</v>
      </c>
      <c r="C12" s="247">
        <v>101.4</v>
      </c>
      <c r="D12" s="247">
        <v>113.3</v>
      </c>
      <c r="E12" s="247">
        <v>98.5</v>
      </c>
      <c r="F12" s="247">
        <v>99</v>
      </c>
      <c r="G12" s="247">
        <v>114.4</v>
      </c>
      <c r="H12" s="247">
        <v>109.5</v>
      </c>
      <c r="I12" s="247">
        <v>100.9</v>
      </c>
      <c r="J12" s="247">
        <v>110.7</v>
      </c>
      <c r="K12" s="247">
        <v>88.3</v>
      </c>
      <c r="L12" s="247">
        <v>92.8</v>
      </c>
      <c r="M12" s="247">
        <v>95.6</v>
      </c>
      <c r="N12" s="247">
        <v>102.1</v>
      </c>
    </row>
    <row r="13" spans="1:19" ht="12" customHeight="1" x14ac:dyDescent="0.2">
      <c r="A13" s="246">
        <v>2025</v>
      </c>
      <c r="B13" s="247">
        <v>102.4</v>
      </c>
      <c r="C13" s="247">
        <v>111.6</v>
      </c>
      <c r="D13" s="247">
        <v>111.2</v>
      </c>
      <c r="E13" s="247">
        <v>108.9</v>
      </c>
      <c r="F13" s="247">
        <v>95.6</v>
      </c>
      <c r="G13" s="247">
        <v>137.80000000000001</v>
      </c>
      <c r="H13" s="247">
        <v>98.7</v>
      </c>
      <c r="I13" s="247">
        <v>119.2</v>
      </c>
      <c r="J13" s="247">
        <v>117.1</v>
      </c>
      <c r="K13" s="247">
        <v>118</v>
      </c>
      <c r="L13" s="247">
        <v>96.6</v>
      </c>
      <c r="M13" s="247">
        <v>98.7</v>
      </c>
      <c r="N13" s="247">
        <v>109.7</v>
      </c>
    </row>
    <row r="14" spans="1:19" ht="12" customHeight="1" x14ac:dyDescent="0.2">
      <c r="A14" s="248" t="s">
        <v>304</v>
      </c>
      <c r="B14" s="247">
        <v>112.6</v>
      </c>
      <c r="C14" s="247">
        <v>106</v>
      </c>
      <c r="D14" s="247">
        <v>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</row>
    <row r="15" spans="1:19" s="251" customFormat="1" ht="12" customHeight="1" x14ac:dyDescent="0.2">
      <c r="A15" s="249"/>
      <c r="B15" s="446" t="s">
        <v>72</v>
      </c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</row>
    <row r="16" spans="1:19" ht="12" customHeight="1" x14ac:dyDescent="0.2">
      <c r="A16" s="246">
        <v>2020</v>
      </c>
      <c r="B16" s="247">
        <v>86.2</v>
      </c>
      <c r="C16" s="247">
        <v>88.6</v>
      </c>
      <c r="D16" s="247">
        <v>122.9</v>
      </c>
      <c r="E16" s="247">
        <v>72</v>
      </c>
      <c r="F16" s="247">
        <v>80.900000000000006</v>
      </c>
      <c r="G16" s="247">
        <v>129.9</v>
      </c>
      <c r="H16" s="247">
        <v>121</v>
      </c>
      <c r="I16" s="247">
        <v>97.3</v>
      </c>
      <c r="J16" s="247">
        <v>85.4</v>
      </c>
      <c r="K16" s="247">
        <v>99.3</v>
      </c>
      <c r="L16" s="247">
        <v>112.5</v>
      </c>
      <c r="M16" s="247">
        <v>86.7</v>
      </c>
      <c r="N16" s="247">
        <v>98.6</v>
      </c>
    </row>
    <row r="17" spans="1:19" ht="12" customHeight="1" x14ac:dyDescent="0.2">
      <c r="A17" s="246">
        <v>2021</v>
      </c>
      <c r="B17" s="247">
        <v>81.7</v>
      </c>
      <c r="C17" s="247">
        <v>89.9</v>
      </c>
      <c r="D17" s="247">
        <v>115.2</v>
      </c>
      <c r="E17" s="247">
        <v>82.7</v>
      </c>
      <c r="F17" s="247">
        <v>80</v>
      </c>
      <c r="G17" s="247">
        <v>125.5</v>
      </c>
      <c r="H17" s="247">
        <v>97.5</v>
      </c>
      <c r="I17" s="247">
        <v>87.7</v>
      </c>
      <c r="J17" s="247">
        <v>115.1</v>
      </c>
      <c r="K17" s="247">
        <v>97.5</v>
      </c>
      <c r="L17" s="247">
        <v>89.2</v>
      </c>
      <c r="M17" s="247">
        <v>138</v>
      </c>
      <c r="N17" s="247">
        <v>100</v>
      </c>
    </row>
    <row r="18" spans="1:19" ht="12" customHeight="1" x14ac:dyDescent="0.2">
      <c r="A18" s="246">
        <v>2022</v>
      </c>
      <c r="B18" s="247">
        <v>83.3</v>
      </c>
      <c r="C18" s="247">
        <v>97.5</v>
      </c>
      <c r="D18" s="247">
        <v>163.69999999999999</v>
      </c>
      <c r="E18" s="247">
        <v>99.4</v>
      </c>
      <c r="F18" s="247">
        <v>83.7</v>
      </c>
      <c r="G18" s="247">
        <v>103.4</v>
      </c>
      <c r="H18" s="247">
        <v>156.19999999999999</v>
      </c>
      <c r="I18" s="247">
        <v>94.9</v>
      </c>
      <c r="J18" s="247">
        <v>94.3</v>
      </c>
      <c r="K18" s="247">
        <v>87.3</v>
      </c>
      <c r="L18" s="247">
        <v>119.8</v>
      </c>
      <c r="M18" s="247">
        <v>143.69999999999999</v>
      </c>
      <c r="N18" s="247">
        <v>110.6</v>
      </c>
    </row>
    <row r="19" spans="1:19" ht="12" customHeight="1" x14ac:dyDescent="0.2">
      <c r="A19" s="246">
        <v>2023</v>
      </c>
      <c r="B19" s="247">
        <v>87.3</v>
      </c>
      <c r="C19" s="247">
        <v>212.5</v>
      </c>
      <c r="D19" s="247">
        <v>127.8</v>
      </c>
      <c r="E19" s="247">
        <v>116.8</v>
      </c>
      <c r="F19" s="247">
        <v>91.8</v>
      </c>
      <c r="G19" s="247">
        <v>112.2</v>
      </c>
      <c r="H19" s="247">
        <v>109.3</v>
      </c>
      <c r="I19" s="247">
        <v>84.8</v>
      </c>
      <c r="J19" s="247">
        <v>104.7</v>
      </c>
      <c r="K19" s="247">
        <v>96.4</v>
      </c>
      <c r="L19" s="247">
        <v>111.2</v>
      </c>
      <c r="M19" s="247">
        <v>184</v>
      </c>
      <c r="N19" s="247">
        <v>119.9</v>
      </c>
    </row>
    <row r="20" spans="1:19" ht="12" customHeight="1" x14ac:dyDescent="0.2">
      <c r="A20" s="246">
        <v>2024</v>
      </c>
      <c r="B20" s="247">
        <v>100.2</v>
      </c>
      <c r="C20" s="247">
        <v>85.5</v>
      </c>
      <c r="D20" s="247">
        <v>83.2</v>
      </c>
      <c r="E20" s="247">
        <v>92.7</v>
      </c>
      <c r="F20" s="247">
        <v>79.099999999999994</v>
      </c>
      <c r="G20" s="247">
        <v>94.5</v>
      </c>
      <c r="H20" s="247">
        <v>114.7</v>
      </c>
      <c r="I20" s="247">
        <v>104.9</v>
      </c>
      <c r="J20" s="247">
        <v>80.8</v>
      </c>
      <c r="K20" s="247">
        <v>79.400000000000006</v>
      </c>
      <c r="L20" s="247">
        <v>90.9</v>
      </c>
      <c r="M20" s="247">
        <v>88.2</v>
      </c>
      <c r="N20" s="247">
        <v>91.2</v>
      </c>
    </row>
    <row r="21" spans="1:19" ht="12" customHeight="1" x14ac:dyDescent="0.2">
      <c r="A21" s="246">
        <v>2025</v>
      </c>
      <c r="B21" s="247">
        <v>77.400000000000006</v>
      </c>
      <c r="C21" s="247">
        <v>101</v>
      </c>
      <c r="D21" s="247">
        <v>101.3</v>
      </c>
      <c r="E21" s="247">
        <v>114.7</v>
      </c>
      <c r="F21" s="247">
        <v>86.6</v>
      </c>
      <c r="G21" s="247">
        <v>90.6</v>
      </c>
      <c r="H21" s="247">
        <v>88.9</v>
      </c>
      <c r="I21" s="247">
        <v>143.9</v>
      </c>
      <c r="J21" s="247">
        <v>99</v>
      </c>
      <c r="K21" s="247">
        <v>141.4</v>
      </c>
      <c r="L21" s="247">
        <v>83.3</v>
      </c>
      <c r="M21" s="247">
        <v>92.9</v>
      </c>
      <c r="N21" s="247">
        <v>101.8</v>
      </c>
    </row>
    <row r="22" spans="1:19" ht="12" customHeight="1" x14ac:dyDescent="0.2">
      <c r="A22" s="248" t="s">
        <v>304</v>
      </c>
      <c r="B22" s="247">
        <v>87.1</v>
      </c>
      <c r="C22" s="247">
        <v>91.1</v>
      </c>
      <c r="D22" s="247">
        <v>0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</row>
    <row r="23" spans="1:19" s="251" customFormat="1" ht="12" customHeight="1" x14ac:dyDescent="0.2">
      <c r="A23" s="249"/>
      <c r="B23" s="446" t="s">
        <v>40</v>
      </c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250"/>
      <c r="P23" s="250"/>
      <c r="Q23" s="250"/>
      <c r="R23" s="250"/>
      <c r="S23" s="250"/>
    </row>
    <row r="24" spans="1:19" ht="12" customHeight="1" x14ac:dyDescent="0.2">
      <c r="A24" s="246">
        <v>2020</v>
      </c>
      <c r="B24" s="247">
        <v>85.9</v>
      </c>
      <c r="C24" s="247">
        <v>82.3</v>
      </c>
      <c r="D24" s="247">
        <v>97.2</v>
      </c>
      <c r="E24" s="247">
        <v>73.3</v>
      </c>
      <c r="F24" s="247">
        <v>69.7</v>
      </c>
      <c r="G24" s="247">
        <v>95.8</v>
      </c>
      <c r="H24" s="247">
        <v>82</v>
      </c>
      <c r="I24" s="247">
        <v>75.900000000000006</v>
      </c>
      <c r="J24" s="247">
        <v>92.3</v>
      </c>
      <c r="K24" s="247">
        <v>87.7</v>
      </c>
      <c r="L24" s="247">
        <v>86.7</v>
      </c>
      <c r="M24" s="247">
        <v>84.9</v>
      </c>
      <c r="N24" s="247">
        <v>84.5</v>
      </c>
    </row>
    <row r="25" spans="1:19" ht="12" customHeight="1" x14ac:dyDescent="0.2">
      <c r="A25" s="246">
        <v>2021</v>
      </c>
      <c r="B25" s="247">
        <v>94.3</v>
      </c>
      <c r="C25" s="247">
        <v>90</v>
      </c>
      <c r="D25" s="247">
        <v>127.9</v>
      </c>
      <c r="E25" s="247">
        <v>102.2</v>
      </c>
      <c r="F25" s="247">
        <v>90.2</v>
      </c>
      <c r="G25" s="247">
        <v>105.6</v>
      </c>
      <c r="H25" s="247">
        <v>95.8</v>
      </c>
      <c r="I25" s="247">
        <v>95.4</v>
      </c>
      <c r="J25" s="247">
        <v>108.4</v>
      </c>
      <c r="K25" s="247">
        <v>86.3</v>
      </c>
      <c r="L25" s="247">
        <v>97.3</v>
      </c>
      <c r="M25" s="247">
        <v>106.6</v>
      </c>
      <c r="N25" s="247">
        <v>100</v>
      </c>
    </row>
    <row r="26" spans="1:19" ht="12" customHeight="1" x14ac:dyDescent="0.2">
      <c r="A26" s="246">
        <v>2022</v>
      </c>
      <c r="B26" s="247">
        <v>93.6</v>
      </c>
      <c r="C26" s="247">
        <v>101.6</v>
      </c>
      <c r="D26" s="247">
        <v>118.4</v>
      </c>
      <c r="E26" s="247">
        <v>94.7</v>
      </c>
      <c r="F26" s="247">
        <v>105.3</v>
      </c>
      <c r="G26" s="247">
        <v>108.5</v>
      </c>
      <c r="H26" s="247">
        <v>92.7</v>
      </c>
      <c r="I26" s="247">
        <v>124.7</v>
      </c>
      <c r="J26" s="247">
        <v>113.7</v>
      </c>
      <c r="K26" s="247">
        <v>97.3</v>
      </c>
      <c r="L26" s="247">
        <v>97.2</v>
      </c>
      <c r="M26" s="247">
        <v>106.4</v>
      </c>
      <c r="N26" s="247">
        <v>104.5</v>
      </c>
    </row>
    <row r="27" spans="1:19" ht="12" customHeight="1" x14ac:dyDescent="0.2">
      <c r="A27" s="246">
        <v>2023</v>
      </c>
      <c r="B27" s="247">
        <v>102.2</v>
      </c>
      <c r="C27" s="247">
        <v>107.9</v>
      </c>
      <c r="D27" s="247">
        <v>151.6</v>
      </c>
      <c r="E27" s="247">
        <v>90</v>
      </c>
      <c r="F27" s="247">
        <v>92.5</v>
      </c>
      <c r="G27" s="247">
        <v>151</v>
      </c>
      <c r="H27" s="247">
        <v>95.5</v>
      </c>
      <c r="I27" s="247">
        <v>117.1</v>
      </c>
      <c r="J27" s="247">
        <v>119.4</v>
      </c>
      <c r="K27" s="247">
        <v>106.6</v>
      </c>
      <c r="L27" s="247">
        <v>105.7</v>
      </c>
      <c r="M27" s="247">
        <v>121.2</v>
      </c>
      <c r="N27" s="247">
        <v>113.4</v>
      </c>
    </row>
    <row r="28" spans="1:19" ht="12" customHeight="1" x14ac:dyDescent="0.2">
      <c r="A28" s="246">
        <v>2024</v>
      </c>
      <c r="B28" s="247">
        <v>101.7</v>
      </c>
      <c r="C28" s="247">
        <v>111.4</v>
      </c>
      <c r="D28" s="247">
        <v>132.30000000000001</v>
      </c>
      <c r="E28" s="247">
        <v>102.1</v>
      </c>
      <c r="F28" s="247">
        <v>111.6</v>
      </c>
      <c r="G28" s="247">
        <v>127</v>
      </c>
      <c r="H28" s="247">
        <v>106.2</v>
      </c>
      <c r="I28" s="247">
        <v>98.4</v>
      </c>
      <c r="J28" s="247">
        <v>129.4</v>
      </c>
      <c r="K28" s="247">
        <v>93.9</v>
      </c>
      <c r="L28" s="247">
        <v>94.1</v>
      </c>
      <c r="M28" s="247">
        <v>100.3</v>
      </c>
      <c r="N28" s="247">
        <v>109</v>
      </c>
    </row>
    <row r="29" spans="1:19" ht="12" customHeight="1" x14ac:dyDescent="0.2">
      <c r="A29" s="246">
        <v>2025</v>
      </c>
      <c r="B29" s="247">
        <v>118.1</v>
      </c>
      <c r="C29" s="247">
        <v>118.2</v>
      </c>
      <c r="D29" s="247">
        <v>117.3</v>
      </c>
      <c r="E29" s="247">
        <v>105.3</v>
      </c>
      <c r="F29" s="247">
        <v>101.3</v>
      </c>
      <c r="G29" s="247">
        <v>167.5</v>
      </c>
      <c r="H29" s="247">
        <v>104.8</v>
      </c>
      <c r="I29" s="247">
        <v>103.7</v>
      </c>
      <c r="J29" s="247">
        <v>128.5</v>
      </c>
      <c r="K29" s="247">
        <v>103.4</v>
      </c>
      <c r="L29" s="247">
        <v>105</v>
      </c>
      <c r="M29" s="247">
        <v>102.4</v>
      </c>
      <c r="N29" s="247">
        <v>114.6</v>
      </c>
    </row>
    <row r="30" spans="1:19" ht="12" customHeight="1" x14ac:dyDescent="0.2">
      <c r="A30" s="248" t="s">
        <v>304</v>
      </c>
      <c r="B30" s="247">
        <v>128.69999999999999</v>
      </c>
      <c r="C30" s="247">
        <v>115.3</v>
      </c>
      <c r="D30" s="247">
        <v>0</v>
      </c>
      <c r="E30" s="247">
        <v>0</v>
      </c>
      <c r="F30" s="247">
        <v>0</v>
      </c>
      <c r="G30" s="247">
        <v>0</v>
      </c>
      <c r="H30" s="247">
        <v>0</v>
      </c>
      <c r="I30" s="247">
        <v>0</v>
      </c>
      <c r="J30" s="247">
        <v>0</v>
      </c>
      <c r="K30" s="247">
        <v>0</v>
      </c>
      <c r="L30" s="247">
        <v>0</v>
      </c>
      <c r="M30" s="247">
        <v>0</v>
      </c>
      <c r="N30" s="247">
        <v>0</v>
      </c>
    </row>
    <row r="31" spans="1:19" ht="12" customHeight="1" x14ac:dyDescent="0.2">
      <c r="A31" s="248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</row>
    <row r="32" spans="1:19" ht="12" customHeight="1" x14ac:dyDescent="0.2">
      <c r="A32" s="449" t="s">
        <v>10</v>
      </c>
      <c r="B32" s="459" t="s">
        <v>283</v>
      </c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0"/>
    </row>
    <row r="33" spans="1:27" ht="12" customHeight="1" x14ac:dyDescent="0.2">
      <c r="A33" s="449"/>
      <c r="B33" s="239" t="s">
        <v>60</v>
      </c>
      <c r="C33" s="240" t="s">
        <v>61</v>
      </c>
      <c r="D33" s="240" t="s">
        <v>62</v>
      </c>
      <c r="E33" s="240" t="s">
        <v>63</v>
      </c>
      <c r="F33" s="240" t="s">
        <v>64</v>
      </c>
      <c r="G33" s="240" t="s">
        <v>65</v>
      </c>
      <c r="H33" s="240" t="s">
        <v>66</v>
      </c>
      <c r="I33" s="240" t="s">
        <v>67</v>
      </c>
      <c r="J33" s="240" t="s">
        <v>68</v>
      </c>
      <c r="K33" s="240" t="s">
        <v>69</v>
      </c>
      <c r="L33" s="240" t="s">
        <v>70</v>
      </c>
      <c r="M33" s="240" t="s">
        <v>71</v>
      </c>
      <c r="N33" s="241" t="s">
        <v>10</v>
      </c>
    </row>
    <row r="34" spans="1:27" ht="12" customHeight="1" x14ac:dyDescent="0.2">
      <c r="A34" s="253"/>
      <c r="B34" s="254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5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</row>
    <row r="35" spans="1:27" s="251" customFormat="1" ht="12" customHeight="1" x14ac:dyDescent="0.2">
      <c r="A35" s="245"/>
      <c r="B35" s="446" t="s">
        <v>11</v>
      </c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250"/>
      <c r="P35" s="250"/>
      <c r="Q35" s="250"/>
      <c r="R35" s="250"/>
      <c r="S35" s="250"/>
    </row>
    <row r="36" spans="1:27" ht="12" customHeight="1" x14ac:dyDescent="0.2">
      <c r="A36" s="246">
        <v>2021</v>
      </c>
      <c r="B36" s="219">
        <v>4.0999999999999996</v>
      </c>
      <c r="C36" s="219">
        <v>6.3</v>
      </c>
      <c r="D36" s="219">
        <v>14.8</v>
      </c>
      <c r="E36" s="219">
        <v>30.1</v>
      </c>
      <c r="F36" s="219">
        <v>16.600000000000001</v>
      </c>
      <c r="G36" s="219">
        <v>3.9</v>
      </c>
      <c r="H36" s="219">
        <v>-0.5</v>
      </c>
      <c r="I36" s="219">
        <v>10</v>
      </c>
      <c r="J36" s="219">
        <v>23.8</v>
      </c>
      <c r="K36" s="219">
        <v>-1.7</v>
      </c>
      <c r="L36" s="219">
        <v>-2.5</v>
      </c>
      <c r="M36" s="219">
        <v>38.700000000000003</v>
      </c>
      <c r="N36" s="219">
        <v>11.3</v>
      </c>
    </row>
    <row r="37" spans="1:27" ht="12" customHeight="1" x14ac:dyDescent="0.2">
      <c r="A37" s="246">
        <v>2022</v>
      </c>
      <c r="B37" s="219">
        <v>0.1</v>
      </c>
      <c r="C37" s="219">
        <v>11.1</v>
      </c>
      <c r="D37" s="219">
        <v>10.5</v>
      </c>
      <c r="E37" s="219">
        <v>1.9</v>
      </c>
      <c r="F37" s="219">
        <v>12.4</v>
      </c>
      <c r="G37" s="219">
        <v>-5.9</v>
      </c>
      <c r="H37" s="219">
        <v>21.5</v>
      </c>
      <c r="I37" s="219">
        <v>22.4</v>
      </c>
      <c r="J37" s="219">
        <v>-4.2</v>
      </c>
      <c r="K37" s="219">
        <v>3.1</v>
      </c>
      <c r="L37" s="219">
        <v>12.4</v>
      </c>
      <c r="M37" s="219">
        <v>1.8</v>
      </c>
      <c r="N37" s="219">
        <v>6.8</v>
      </c>
    </row>
    <row r="38" spans="1:27" ht="12" customHeight="1" x14ac:dyDescent="0.2">
      <c r="A38" s="246">
        <v>2023</v>
      </c>
      <c r="B38" s="219">
        <v>7.7</v>
      </c>
      <c r="C38" s="219">
        <v>48.3</v>
      </c>
      <c r="D38" s="219">
        <v>4.8</v>
      </c>
      <c r="E38" s="219">
        <v>4</v>
      </c>
      <c r="F38" s="219">
        <v>-4.8</v>
      </c>
      <c r="G38" s="219">
        <v>27.7</v>
      </c>
      <c r="H38" s="219">
        <v>-14</v>
      </c>
      <c r="I38" s="219">
        <v>-7.5</v>
      </c>
      <c r="J38" s="219">
        <v>7.1</v>
      </c>
      <c r="K38" s="219">
        <v>10</v>
      </c>
      <c r="L38" s="219">
        <v>1.8</v>
      </c>
      <c r="M38" s="219">
        <v>20.399999999999999</v>
      </c>
      <c r="N38" s="219">
        <v>8.5</v>
      </c>
    </row>
    <row r="39" spans="1:27" ht="12" customHeight="1" x14ac:dyDescent="0.2">
      <c r="A39" s="246">
        <v>2024</v>
      </c>
      <c r="B39" s="219">
        <v>4.8</v>
      </c>
      <c r="C39" s="219">
        <v>-31.6</v>
      </c>
      <c r="D39" s="219">
        <v>-20.399999999999999</v>
      </c>
      <c r="E39" s="219">
        <v>-1.9</v>
      </c>
      <c r="F39" s="219">
        <v>7.3</v>
      </c>
      <c r="G39" s="219">
        <v>-15.9</v>
      </c>
      <c r="H39" s="219">
        <v>8.6</v>
      </c>
      <c r="I39" s="219">
        <v>-3.6</v>
      </c>
      <c r="J39" s="219">
        <v>-2.6</v>
      </c>
      <c r="K39" s="219">
        <v>-14</v>
      </c>
      <c r="L39" s="219">
        <v>-13.9</v>
      </c>
      <c r="M39" s="219">
        <v>-34.299999999999997</v>
      </c>
      <c r="N39" s="219">
        <v>-11.9</v>
      </c>
    </row>
    <row r="40" spans="1:27" ht="12" customHeight="1" x14ac:dyDescent="0.2">
      <c r="A40" s="246">
        <v>2025</v>
      </c>
      <c r="B40" s="219">
        <v>1.3</v>
      </c>
      <c r="C40" s="219">
        <v>10.1</v>
      </c>
      <c r="D40" s="219">
        <v>-1.9</v>
      </c>
      <c r="E40" s="219">
        <v>10.6</v>
      </c>
      <c r="F40" s="219">
        <v>-3.4</v>
      </c>
      <c r="G40" s="219">
        <v>20.5</v>
      </c>
      <c r="H40" s="219">
        <v>-9.9</v>
      </c>
      <c r="I40" s="219">
        <v>18.100000000000001</v>
      </c>
      <c r="J40" s="219">
        <v>5.8</v>
      </c>
      <c r="K40" s="219">
        <v>33.6</v>
      </c>
      <c r="L40" s="219">
        <v>3.6</v>
      </c>
      <c r="M40" s="219">
        <v>3.2</v>
      </c>
      <c r="N40" s="219">
        <v>7.4</v>
      </c>
    </row>
    <row r="41" spans="1:27" ht="12" customHeight="1" x14ac:dyDescent="0.2">
      <c r="A41" s="248" t="s">
        <v>304</v>
      </c>
      <c r="B41" s="219">
        <v>19.2</v>
      </c>
      <c r="C41" s="219">
        <v>-5</v>
      </c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</row>
    <row r="42" spans="1:27" ht="12" customHeight="1" x14ac:dyDescent="0.2">
      <c r="A42" s="246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</row>
    <row r="43" spans="1:27" s="251" customFormat="1" ht="12" customHeight="1" x14ac:dyDescent="0.2">
      <c r="A43" s="249"/>
      <c r="B43" s="446" t="s">
        <v>72</v>
      </c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250"/>
      <c r="P43" s="250"/>
      <c r="Q43" s="250"/>
      <c r="R43" s="250"/>
      <c r="S43" s="250"/>
    </row>
    <row r="44" spans="1:27" ht="12" customHeight="1" x14ac:dyDescent="0.2">
      <c r="A44" s="246">
        <v>2021</v>
      </c>
      <c r="B44" s="219">
        <v>-5.2</v>
      </c>
      <c r="C44" s="219">
        <v>1.5</v>
      </c>
      <c r="D44" s="219">
        <v>-6.3</v>
      </c>
      <c r="E44" s="219">
        <v>14.9</v>
      </c>
      <c r="F44" s="219">
        <v>-1.1000000000000001</v>
      </c>
      <c r="G44" s="219">
        <v>-3.4</v>
      </c>
      <c r="H44" s="219">
        <v>-19.399999999999999</v>
      </c>
      <c r="I44" s="219">
        <v>-9.9</v>
      </c>
      <c r="J44" s="219">
        <v>34.799999999999997</v>
      </c>
      <c r="K44" s="219">
        <v>-1.8</v>
      </c>
      <c r="L44" s="219">
        <v>-20.7</v>
      </c>
      <c r="M44" s="219">
        <v>59.2</v>
      </c>
      <c r="N44" s="219">
        <v>1.5</v>
      </c>
    </row>
    <row r="45" spans="1:27" ht="12" customHeight="1" x14ac:dyDescent="0.2">
      <c r="A45" s="246">
        <v>2022</v>
      </c>
      <c r="B45" s="219">
        <v>2</v>
      </c>
      <c r="C45" s="219">
        <v>8.5</v>
      </c>
      <c r="D45" s="219">
        <v>42.1</v>
      </c>
      <c r="E45" s="219">
        <v>20.2</v>
      </c>
      <c r="F45" s="219">
        <v>4.5999999999999996</v>
      </c>
      <c r="G45" s="219">
        <v>-17.600000000000001</v>
      </c>
      <c r="H45" s="219">
        <v>60.2</v>
      </c>
      <c r="I45" s="219">
        <v>8.1999999999999993</v>
      </c>
      <c r="J45" s="219">
        <v>-18.100000000000001</v>
      </c>
      <c r="K45" s="219">
        <v>-10.5</v>
      </c>
      <c r="L45" s="219">
        <v>34.299999999999997</v>
      </c>
      <c r="M45" s="219">
        <v>4.0999999999999996</v>
      </c>
      <c r="N45" s="219">
        <v>10.6</v>
      </c>
    </row>
    <row r="46" spans="1:27" ht="12" customHeight="1" x14ac:dyDescent="0.2">
      <c r="A46" s="246">
        <v>2023</v>
      </c>
      <c r="B46" s="219">
        <v>4.8</v>
      </c>
      <c r="C46" s="219">
        <v>117.9</v>
      </c>
      <c r="D46" s="219">
        <v>-21.9</v>
      </c>
      <c r="E46" s="219">
        <v>17.5</v>
      </c>
      <c r="F46" s="219">
        <v>9.6999999999999993</v>
      </c>
      <c r="G46" s="219">
        <v>8.5</v>
      </c>
      <c r="H46" s="219">
        <v>-30</v>
      </c>
      <c r="I46" s="219">
        <v>-10.6</v>
      </c>
      <c r="J46" s="219">
        <v>11</v>
      </c>
      <c r="K46" s="219">
        <v>10.4</v>
      </c>
      <c r="L46" s="219">
        <v>-7.2</v>
      </c>
      <c r="M46" s="219">
        <v>28</v>
      </c>
      <c r="N46" s="219">
        <v>8.4</v>
      </c>
    </row>
    <row r="47" spans="1:27" ht="12" customHeight="1" x14ac:dyDescent="0.2">
      <c r="A47" s="246">
        <v>2024</v>
      </c>
      <c r="B47" s="219">
        <v>14.8</v>
      </c>
      <c r="C47" s="219">
        <v>-59.8</v>
      </c>
      <c r="D47" s="219">
        <v>-34.9</v>
      </c>
      <c r="E47" s="219">
        <v>-20.6</v>
      </c>
      <c r="F47" s="219">
        <v>-13.8</v>
      </c>
      <c r="G47" s="219">
        <v>-15.8</v>
      </c>
      <c r="H47" s="219">
        <v>4.9000000000000004</v>
      </c>
      <c r="I47" s="219">
        <v>23.7</v>
      </c>
      <c r="J47" s="219">
        <v>-22.8</v>
      </c>
      <c r="K47" s="219">
        <v>-17.600000000000001</v>
      </c>
      <c r="L47" s="219">
        <v>-18.3</v>
      </c>
      <c r="M47" s="219">
        <v>-52.1</v>
      </c>
      <c r="N47" s="219">
        <v>-24</v>
      </c>
    </row>
    <row r="48" spans="1:27" ht="12" customHeight="1" x14ac:dyDescent="0.2">
      <c r="A48" s="246">
        <v>2025</v>
      </c>
      <c r="B48" s="219">
        <v>-22.8</v>
      </c>
      <c r="C48" s="219">
        <v>18.100000000000001</v>
      </c>
      <c r="D48" s="219">
        <v>21.8</v>
      </c>
      <c r="E48" s="219">
        <v>23.7</v>
      </c>
      <c r="F48" s="219">
        <v>9.5</v>
      </c>
      <c r="G48" s="219">
        <v>-4.0999999999999996</v>
      </c>
      <c r="H48" s="219">
        <v>-22.5</v>
      </c>
      <c r="I48" s="219">
        <v>37.200000000000003</v>
      </c>
      <c r="J48" s="219">
        <v>22.5</v>
      </c>
      <c r="K48" s="219">
        <v>78.099999999999994</v>
      </c>
      <c r="L48" s="219">
        <v>-8.4</v>
      </c>
      <c r="M48" s="219">
        <v>5.3</v>
      </c>
      <c r="N48" s="219">
        <v>11.6</v>
      </c>
    </row>
    <row r="49" spans="1:19" ht="12" customHeight="1" x14ac:dyDescent="0.2">
      <c r="A49" s="248" t="s">
        <v>304</v>
      </c>
      <c r="B49" s="219">
        <v>21.3</v>
      </c>
      <c r="C49" s="219">
        <v>-9.8000000000000007</v>
      </c>
      <c r="D49" s="219">
        <v>0</v>
      </c>
      <c r="E49" s="219">
        <v>0</v>
      </c>
      <c r="F49" s="219">
        <v>0</v>
      </c>
      <c r="G49" s="219">
        <v>0</v>
      </c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</row>
    <row r="50" spans="1:19" s="251" customFormat="1" ht="12" customHeight="1" x14ac:dyDescent="0.2">
      <c r="A50" s="249"/>
      <c r="B50" s="446" t="s">
        <v>40</v>
      </c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250"/>
      <c r="P50" s="250"/>
      <c r="Q50" s="250"/>
      <c r="R50" s="250"/>
      <c r="S50" s="250"/>
    </row>
    <row r="51" spans="1:19" ht="12" customHeight="1" x14ac:dyDescent="0.2">
      <c r="A51" s="246">
        <v>2021</v>
      </c>
      <c r="B51" s="219">
        <v>9.8000000000000007</v>
      </c>
      <c r="C51" s="219">
        <v>9.4</v>
      </c>
      <c r="D51" s="219">
        <v>31.6</v>
      </c>
      <c r="E51" s="219">
        <v>39.4</v>
      </c>
      <c r="F51" s="219">
        <v>29.4</v>
      </c>
      <c r="G51" s="219">
        <v>10.199999999999999</v>
      </c>
      <c r="H51" s="219">
        <v>16.8</v>
      </c>
      <c r="I51" s="219">
        <v>25.7</v>
      </c>
      <c r="J51" s="219">
        <v>17.399999999999999</v>
      </c>
      <c r="K51" s="219">
        <v>-1.6</v>
      </c>
      <c r="L51" s="219">
        <v>12.2</v>
      </c>
      <c r="M51" s="219">
        <v>25.6</v>
      </c>
      <c r="N51" s="219">
        <v>18.399999999999999</v>
      </c>
    </row>
    <row r="52" spans="1:19" ht="12" customHeight="1" x14ac:dyDescent="0.2">
      <c r="A52" s="246">
        <v>2022</v>
      </c>
      <c r="B52" s="219">
        <v>-0.7</v>
      </c>
      <c r="C52" s="219">
        <v>12.9</v>
      </c>
      <c r="D52" s="219">
        <v>-7.4</v>
      </c>
      <c r="E52" s="219">
        <v>-7.3</v>
      </c>
      <c r="F52" s="219">
        <v>16.7</v>
      </c>
      <c r="G52" s="219">
        <v>2.7</v>
      </c>
      <c r="H52" s="219">
        <v>-3.2</v>
      </c>
      <c r="I52" s="219">
        <v>30.7</v>
      </c>
      <c r="J52" s="219">
        <v>4.9000000000000004</v>
      </c>
      <c r="K52" s="219">
        <v>12.7</v>
      </c>
      <c r="L52" s="219">
        <v>-0.1</v>
      </c>
      <c r="M52" s="219">
        <v>-0.2</v>
      </c>
      <c r="N52" s="219">
        <v>4.5</v>
      </c>
    </row>
    <row r="53" spans="1:19" ht="12" customHeight="1" x14ac:dyDescent="0.2">
      <c r="A53" s="246">
        <v>2023</v>
      </c>
      <c r="B53" s="219">
        <v>9.1999999999999993</v>
      </c>
      <c r="C53" s="219">
        <v>6.2</v>
      </c>
      <c r="D53" s="219">
        <v>28</v>
      </c>
      <c r="E53" s="219">
        <v>-5</v>
      </c>
      <c r="F53" s="219">
        <v>-12.2</v>
      </c>
      <c r="G53" s="219">
        <v>39.200000000000003</v>
      </c>
      <c r="H53" s="219">
        <v>3</v>
      </c>
      <c r="I53" s="219">
        <v>-6.1</v>
      </c>
      <c r="J53" s="219">
        <v>5</v>
      </c>
      <c r="K53" s="219">
        <v>9.6</v>
      </c>
      <c r="L53" s="219">
        <v>8.6999999999999993</v>
      </c>
      <c r="M53" s="219">
        <v>13.9</v>
      </c>
      <c r="N53" s="219">
        <v>8.5</v>
      </c>
    </row>
    <row r="54" spans="1:19" ht="12" customHeight="1" x14ac:dyDescent="0.2">
      <c r="A54" s="246">
        <v>2024</v>
      </c>
      <c r="B54" s="219">
        <v>-0.5</v>
      </c>
      <c r="C54" s="219">
        <v>3.2</v>
      </c>
      <c r="D54" s="219">
        <v>-12.7</v>
      </c>
      <c r="E54" s="219">
        <v>13.4</v>
      </c>
      <c r="F54" s="219">
        <v>20.6</v>
      </c>
      <c r="G54" s="219">
        <v>-15.9</v>
      </c>
      <c r="H54" s="219">
        <v>11.2</v>
      </c>
      <c r="I54" s="219">
        <v>-16</v>
      </c>
      <c r="J54" s="219">
        <v>8.4</v>
      </c>
      <c r="K54" s="219">
        <v>-11.9</v>
      </c>
      <c r="L54" s="219">
        <v>-11</v>
      </c>
      <c r="M54" s="219">
        <v>-17.2</v>
      </c>
      <c r="N54" s="219">
        <v>-3.8</v>
      </c>
    </row>
    <row r="55" spans="1:19" ht="12" customHeight="1" x14ac:dyDescent="0.2">
      <c r="A55" s="246">
        <v>2025</v>
      </c>
      <c r="B55" s="219">
        <v>16.100000000000001</v>
      </c>
      <c r="C55" s="219">
        <v>6.1</v>
      </c>
      <c r="D55" s="219">
        <v>-11.3</v>
      </c>
      <c r="E55" s="219">
        <v>3.1</v>
      </c>
      <c r="F55" s="219">
        <v>-9.1999999999999993</v>
      </c>
      <c r="G55" s="219">
        <v>31.9</v>
      </c>
      <c r="H55" s="219">
        <v>-1.3</v>
      </c>
      <c r="I55" s="219">
        <v>5.4</v>
      </c>
      <c r="J55" s="219">
        <v>-0.7</v>
      </c>
      <c r="K55" s="219">
        <v>10.1</v>
      </c>
      <c r="L55" s="219">
        <v>11.6</v>
      </c>
      <c r="M55" s="219">
        <v>2.1</v>
      </c>
      <c r="N55" s="219">
        <v>5.0999999999999996</v>
      </c>
    </row>
    <row r="56" spans="1:19" ht="12" customHeight="1" x14ac:dyDescent="0.2">
      <c r="A56" s="248" t="s">
        <v>304</v>
      </c>
      <c r="B56" s="219">
        <v>18.3</v>
      </c>
      <c r="C56" s="219">
        <v>-2.5</v>
      </c>
      <c r="D56" s="219">
        <v>0</v>
      </c>
      <c r="E56" s="219">
        <v>0</v>
      </c>
      <c r="F56" s="219">
        <v>0</v>
      </c>
      <c r="G56" s="219">
        <v>0</v>
      </c>
      <c r="H56" s="219">
        <v>0</v>
      </c>
      <c r="I56" s="219">
        <v>0</v>
      </c>
      <c r="J56" s="219">
        <v>0</v>
      </c>
      <c r="K56" s="219">
        <v>0</v>
      </c>
      <c r="L56" s="219">
        <v>0</v>
      </c>
      <c r="M56" s="219">
        <v>0</v>
      </c>
      <c r="N56" s="219">
        <v>0</v>
      </c>
    </row>
    <row r="57" spans="1:19" ht="12" customHeight="1" x14ac:dyDescent="0.2">
      <c r="A57" s="87"/>
      <c r="B57" s="87"/>
      <c r="C57" s="87"/>
      <c r="D57" s="87"/>
      <c r="E57" s="87"/>
      <c r="F57" s="87"/>
      <c r="G57" s="87"/>
      <c r="H57" s="87"/>
      <c r="I57" s="87"/>
    </row>
    <row r="58" spans="1:19" ht="12" customHeight="1" x14ac:dyDescent="0.2"/>
    <row r="59" spans="1:19" ht="12" customHeight="1" x14ac:dyDescent="0.2">
      <c r="J59" s="257"/>
      <c r="K59" s="258"/>
      <c r="L59" s="258"/>
      <c r="M59" s="258"/>
      <c r="N59" s="258"/>
    </row>
    <row r="60" spans="1:19" ht="12" customHeight="1" x14ac:dyDescent="0.2">
      <c r="J60" s="259"/>
      <c r="K60" s="259"/>
      <c r="L60" s="259"/>
      <c r="M60" s="259"/>
      <c r="N60" s="259"/>
    </row>
    <row r="61" spans="1:19" ht="12" customHeight="1" x14ac:dyDescent="0.2">
      <c r="J61" s="257"/>
      <c r="K61" s="258"/>
      <c r="L61" s="258"/>
      <c r="M61" s="258"/>
      <c r="N61" s="258"/>
      <c r="O61" s="229"/>
      <c r="P61" s="229"/>
      <c r="Q61" s="229"/>
      <c r="R61" s="229"/>
      <c r="S61" s="229"/>
    </row>
    <row r="62" spans="1:19" ht="12" customHeight="1" x14ac:dyDescent="0.2">
      <c r="J62" s="257"/>
      <c r="K62" s="258"/>
      <c r="L62" s="258"/>
      <c r="M62" s="258"/>
      <c r="N62" s="258"/>
      <c r="O62" s="229"/>
      <c r="P62" s="229"/>
      <c r="Q62" s="229"/>
      <c r="R62" s="229"/>
      <c r="S62" s="229"/>
    </row>
    <row r="63" spans="1:19" ht="12" customHeight="1" x14ac:dyDescent="0.2">
      <c r="J63" s="257"/>
      <c r="K63" s="258"/>
      <c r="L63" s="258"/>
      <c r="M63" s="258"/>
      <c r="N63" s="258"/>
      <c r="O63" s="229"/>
      <c r="P63" s="229"/>
      <c r="Q63" s="229"/>
      <c r="R63" s="229"/>
      <c r="S63" s="229"/>
    </row>
  </sheetData>
  <mergeCells count="11">
    <mergeCell ref="B15:N15"/>
    <mergeCell ref="A1:N1"/>
    <mergeCell ref="A4:A5"/>
    <mergeCell ref="B4:N4"/>
    <mergeCell ref="B7:N7"/>
    <mergeCell ref="B23:N23"/>
    <mergeCell ref="B50:N50"/>
    <mergeCell ref="A32:A33"/>
    <mergeCell ref="B32:N32"/>
    <mergeCell ref="B35:N35"/>
    <mergeCell ref="B43:N43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zoomScaleNormal="100"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ColWidth="11.5703125" defaultRowHeight="13.5" x14ac:dyDescent="0.25"/>
  <cols>
    <col min="1" max="1" width="6.85546875" style="17" customWidth="1"/>
    <col min="2" max="2" width="3.85546875" style="17" customWidth="1"/>
    <col min="3" max="3" width="76" style="17" customWidth="1"/>
    <col min="4" max="16384" width="11.5703125" style="17"/>
  </cols>
  <sheetData>
    <row r="1" spans="1:3" ht="15" customHeight="1" x14ac:dyDescent="0.25">
      <c r="A1" s="324" t="s">
        <v>93</v>
      </c>
      <c r="B1" s="293"/>
      <c r="C1" s="293"/>
    </row>
    <row r="2" spans="1:3" x14ac:dyDescent="0.25">
      <c r="A2" s="294" t="s">
        <v>149</v>
      </c>
      <c r="B2" s="295"/>
      <c r="C2" s="295"/>
    </row>
    <row r="3" spans="1:3" s="42" customFormat="1" ht="12" customHeight="1" x14ac:dyDescent="0.2">
      <c r="A3" s="296" t="s">
        <v>111</v>
      </c>
      <c r="B3" s="297"/>
      <c r="C3" s="297"/>
    </row>
    <row r="4" spans="1:3" ht="12" customHeight="1" x14ac:dyDescent="0.25">
      <c r="A4" s="298" t="s">
        <v>301</v>
      </c>
    </row>
    <row r="5" spans="1:3" ht="12" customHeight="1" x14ac:dyDescent="0.25">
      <c r="A5" s="298"/>
    </row>
    <row r="6" spans="1:3" s="42" customFormat="1" ht="36" x14ac:dyDescent="0.2">
      <c r="A6" s="299" t="s">
        <v>94</v>
      </c>
      <c r="B6" s="300" t="s">
        <v>95</v>
      </c>
      <c r="C6" s="301" t="s">
        <v>150</v>
      </c>
    </row>
    <row r="7" spans="1:3" s="42" customFormat="1" ht="12" customHeight="1" x14ac:dyDescent="0.2"/>
    <row r="8" spans="1:3" s="42" customFormat="1" ht="15" customHeight="1" x14ac:dyDescent="0.2">
      <c r="A8" s="302" t="s">
        <v>108</v>
      </c>
      <c r="B8" s="303"/>
      <c r="C8" s="303" t="s">
        <v>109</v>
      </c>
    </row>
    <row r="9" spans="1:3" s="306" customFormat="1" ht="14.25" customHeight="1" x14ac:dyDescent="0.2">
      <c r="A9" s="304" t="s">
        <v>96</v>
      </c>
      <c r="B9" s="305"/>
      <c r="C9" s="306" t="s">
        <v>97</v>
      </c>
    </row>
    <row r="10" spans="1:3" s="306" customFormat="1" ht="12" x14ac:dyDescent="0.2">
      <c r="A10" s="304" t="s">
        <v>98</v>
      </c>
      <c r="B10" s="305"/>
      <c r="C10" s="306" t="s">
        <v>99</v>
      </c>
    </row>
    <row r="11" spans="1:3" s="306" customFormat="1" ht="12" x14ac:dyDescent="0.2">
      <c r="A11" s="304" t="s">
        <v>100</v>
      </c>
      <c r="B11" s="305"/>
      <c r="C11" s="306" t="s">
        <v>101</v>
      </c>
    </row>
    <row r="12" spans="1:3" s="306" customFormat="1" ht="12" x14ac:dyDescent="0.2">
      <c r="A12" s="304" t="s">
        <v>102</v>
      </c>
      <c r="B12" s="305"/>
      <c r="C12" s="306" t="s">
        <v>103</v>
      </c>
    </row>
    <row r="13" spans="1:3" s="306" customFormat="1" ht="12" customHeight="1" x14ac:dyDescent="0.2">
      <c r="A13" s="304" t="s">
        <v>104</v>
      </c>
      <c r="B13" s="305"/>
      <c r="C13" s="307" t="s">
        <v>105</v>
      </c>
    </row>
    <row r="14" spans="1:3" s="42" customFormat="1" ht="15" customHeight="1" x14ac:dyDescent="0.2">
      <c r="A14" s="302" t="s">
        <v>90</v>
      </c>
      <c r="B14" s="302" t="s">
        <v>95</v>
      </c>
      <c r="C14" s="303" t="s">
        <v>110</v>
      </c>
    </row>
    <row r="15" spans="1:3" s="306" customFormat="1" ht="12" x14ac:dyDescent="0.2">
      <c r="A15" s="304" t="s">
        <v>106</v>
      </c>
      <c r="B15" s="305"/>
      <c r="C15" s="306" t="s">
        <v>107</v>
      </c>
    </row>
    <row r="16" spans="1:3" s="42" customFormat="1" ht="12" x14ac:dyDescent="0.2">
      <c r="A16" s="304" t="s">
        <v>112</v>
      </c>
      <c r="B16" s="305"/>
      <c r="C16" s="306" t="s">
        <v>113</v>
      </c>
    </row>
    <row r="17" spans="1:3" s="42" customFormat="1" ht="12" x14ac:dyDescent="0.2">
      <c r="A17" s="304" t="s">
        <v>114</v>
      </c>
      <c r="B17" s="305"/>
      <c r="C17" s="306" t="s">
        <v>115</v>
      </c>
    </row>
    <row r="18" spans="1:3" s="42" customFormat="1" ht="12" x14ac:dyDescent="0.2">
      <c r="A18" s="304" t="s">
        <v>116</v>
      </c>
      <c r="B18" s="305" t="s">
        <v>95</v>
      </c>
      <c r="C18" s="306" t="s">
        <v>117</v>
      </c>
    </row>
    <row r="19" spans="1:3" s="42" customFormat="1" ht="12" x14ac:dyDescent="0.2">
      <c r="A19" s="304" t="s">
        <v>118</v>
      </c>
      <c r="B19" s="305" t="s">
        <v>95</v>
      </c>
      <c r="C19" s="306" t="s">
        <v>119</v>
      </c>
    </row>
    <row r="20" spans="1:3" s="42" customFormat="1" ht="12" x14ac:dyDescent="0.2">
      <c r="A20" s="304" t="s">
        <v>120</v>
      </c>
      <c r="B20" s="305"/>
      <c r="C20" s="306" t="s">
        <v>121</v>
      </c>
    </row>
    <row r="21" spans="1:3" s="42" customFormat="1" ht="12" x14ac:dyDescent="0.2">
      <c r="A21" s="304" t="s">
        <v>122</v>
      </c>
      <c r="B21" s="305"/>
      <c r="C21" s="306" t="s">
        <v>123</v>
      </c>
    </row>
    <row r="22" spans="1:3" s="42" customFormat="1" ht="12" x14ac:dyDescent="0.2">
      <c r="A22" s="304" t="s">
        <v>79</v>
      </c>
      <c r="B22" s="305" t="s">
        <v>95</v>
      </c>
      <c r="C22" s="306" t="s">
        <v>124</v>
      </c>
    </row>
    <row r="23" spans="1:3" s="42" customFormat="1" ht="12" x14ac:dyDescent="0.2">
      <c r="A23" s="304" t="s">
        <v>125</v>
      </c>
      <c r="B23" s="305"/>
      <c r="C23" s="306" t="s">
        <v>126</v>
      </c>
    </row>
    <row r="24" spans="1:3" s="42" customFormat="1" ht="12" x14ac:dyDescent="0.2">
      <c r="A24" s="304" t="s">
        <v>127</v>
      </c>
      <c r="B24" s="305"/>
      <c r="C24" s="306" t="s">
        <v>128</v>
      </c>
    </row>
    <row r="25" spans="1:3" s="42" customFormat="1" ht="12" x14ac:dyDescent="0.2">
      <c r="A25" s="304" t="s">
        <v>81</v>
      </c>
      <c r="B25" s="305" t="s">
        <v>95</v>
      </c>
      <c r="C25" s="306" t="s">
        <v>129</v>
      </c>
    </row>
    <row r="26" spans="1:3" s="42" customFormat="1" ht="12" x14ac:dyDescent="0.2">
      <c r="A26" s="304" t="s">
        <v>82</v>
      </c>
      <c r="B26" s="305" t="s">
        <v>95</v>
      </c>
      <c r="C26" s="306" t="s">
        <v>130</v>
      </c>
    </row>
    <row r="27" spans="1:3" s="42" customFormat="1" ht="12" x14ac:dyDescent="0.2">
      <c r="A27" s="304" t="s">
        <v>131</v>
      </c>
      <c r="B27" s="305"/>
      <c r="C27" s="306" t="s">
        <v>132</v>
      </c>
    </row>
    <row r="28" spans="1:3" s="42" customFormat="1" ht="12" x14ac:dyDescent="0.2">
      <c r="A28" s="304" t="s">
        <v>133</v>
      </c>
      <c r="B28" s="305"/>
      <c r="C28" s="306" t="s">
        <v>134</v>
      </c>
    </row>
    <row r="29" spans="1:3" s="42" customFormat="1" ht="12" x14ac:dyDescent="0.2">
      <c r="A29" s="304" t="s">
        <v>84</v>
      </c>
      <c r="B29" s="305" t="s">
        <v>95</v>
      </c>
      <c r="C29" s="306" t="s">
        <v>57</v>
      </c>
    </row>
    <row r="30" spans="1:3" s="42" customFormat="1" ht="12" x14ac:dyDescent="0.2">
      <c r="A30" s="304" t="s">
        <v>85</v>
      </c>
      <c r="B30" s="305" t="s">
        <v>95</v>
      </c>
      <c r="C30" s="306" t="s">
        <v>135</v>
      </c>
    </row>
    <row r="31" spans="1:3" s="42" customFormat="1" ht="12" x14ac:dyDescent="0.2">
      <c r="A31" s="304" t="s">
        <v>86</v>
      </c>
      <c r="B31" s="305" t="s">
        <v>95</v>
      </c>
      <c r="C31" s="306" t="s">
        <v>136</v>
      </c>
    </row>
    <row r="32" spans="1:3" s="42" customFormat="1" ht="12" x14ac:dyDescent="0.2">
      <c r="A32" s="304" t="s">
        <v>87</v>
      </c>
      <c r="B32" s="305" t="s">
        <v>95</v>
      </c>
      <c r="C32" s="306" t="s">
        <v>137</v>
      </c>
    </row>
    <row r="33" spans="1:3" s="42" customFormat="1" ht="12" x14ac:dyDescent="0.2">
      <c r="A33" s="304" t="s">
        <v>89</v>
      </c>
      <c r="B33" s="305" t="s">
        <v>95</v>
      </c>
      <c r="C33" s="306" t="s">
        <v>59</v>
      </c>
    </row>
    <row r="34" spans="1:3" s="42" customFormat="1" ht="12" x14ac:dyDescent="0.2">
      <c r="A34" s="304" t="s">
        <v>138</v>
      </c>
      <c r="B34" s="305" t="s">
        <v>95</v>
      </c>
      <c r="C34" s="306" t="s">
        <v>139</v>
      </c>
    </row>
    <row r="35" spans="1:3" s="42" customFormat="1" ht="12" x14ac:dyDescent="0.2">
      <c r="A35" s="304" t="s">
        <v>140</v>
      </c>
      <c r="B35" s="305" t="s">
        <v>95</v>
      </c>
      <c r="C35" s="306" t="s">
        <v>141</v>
      </c>
    </row>
    <row r="36" spans="1:3" s="42" customFormat="1" ht="12" x14ac:dyDescent="0.2">
      <c r="A36" s="304" t="s">
        <v>142</v>
      </c>
      <c r="B36" s="305"/>
      <c r="C36" s="306" t="s">
        <v>143</v>
      </c>
    </row>
    <row r="37" spans="1:3" s="42" customFormat="1" ht="12" x14ac:dyDescent="0.2">
      <c r="A37" s="304" t="s">
        <v>144</v>
      </c>
      <c r="B37" s="305"/>
      <c r="C37" s="306" t="s">
        <v>145</v>
      </c>
    </row>
    <row r="38" spans="1:3" s="42" customFormat="1" ht="12" x14ac:dyDescent="0.2">
      <c r="A38" s="304" t="s">
        <v>146</v>
      </c>
      <c r="B38" s="305"/>
      <c r="C38" s="306" t="s">
        <v>147</v>
      </c>
    </row>
    <row r="39" spans="1:3" x14ac:dyDescent="0.25">
      <c r="A39" s="308" t="s">
        <v>226</v>
      </c>
      <c r="B39" s="305"/>
      <c r="C39" s="309" t="s">
        <v>11</v>
      </c>
    </row>
    <row r="40" spans="1:3" x14ac:dyDescent="0.25">
      <c r="A40" s="310"/>
      <c r="B40" s="305"/>
      <c r="C40" s="309" t="s">
        <v>204</v>
      </c>
    </row>
    <row r="41" spans="1:3" x14ac:dyDescent="0.25">
      <c r="A41" s="311" t="s">
        <v>224</v>
      </c>
      <c r="B41" s="305" t="s">
        <v>95</v>
      </c>
      <c r="C41" s="312" t="s">
        <v>205</v>
      </c>
    </row>
    <row r="42" spans="1:3" x14ac:dyDescent="0.25">
      <c r="A42" s="311" t="s">
        <v>225</v>
      </c>
      <c r="B42" s="305" t="s">
        <v>95</v>
      </c>
      <c r="C42" s="312" t="s">
        <v>206</v>
      </c>
    </row>
    <row r="43" spans="1:3" x14ac:dyDescent="0.25">
      <c r="A43" s="311" t="s">
        <v>213</v>
      </c>
      <c r="B43" s="305" t="s">
        <v>95</v>
      </c>
      <c r="C43" s="312" t="s">
        <v>207</v>
      </c>
    </row>
    <row r="44" spans="1:3" x14ac:dyDescent="0.25">
      <c r="A44" s="311" t="s">
        <v>214</v>
      </c>
      <c r="B44" s="305" t="s">
        <v>95</v>
      </c>
      <c r="C44" s="312" t="s">
        <v>208</v>
      </c>
    </row>
    <row r="45" spans="1:3" x14ac:dyDescent="0.25">
      <c r="A45" s="311" t="s">
        <v>215</v>
      </c>
      <c r="B45" s="42"/>
      <c r="C45" s="312" t="s">
        <v>209</v>
      </c>
    </row>
  </sheetData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2" customWidth="1"/>
    <col min="2" max="2" width="2" style="2" customWidth="1"/>
    <col min="3" max="3" width="29.5703125" style="2" customWidth="1"/>
    <col min="4" max="4" width="2.140625" style="2" customWidth="1"/>
    <col min="5" max="5" width="29.28515625" style="2" customWidth="1"/>
    <col min="6" max="6" width="2" style="2" customWidth="1"/>
    <col min="7" max="7" width="30" style="2" customWidth="1"/>
    <col min="8" max="8" width="5.28515625" style="2" customWidth="1"/>
    <col min="9" max="9" width="16.140625" style="2" customWidth="1"/>
    <col min="10" max="16384" width="11.5703125" style="2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6</xdr:col>
                <xdr:colOff>1981200</xdr:colOff>
                <xdr:row>57</xdr:row>
                <xdr:rowOff>104775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22"/>
    </row>
    <row r="4" spans="1:2" ht="11.1" customHeight="1" x14ac:dyDescent="0.25">
      <c r="B4" s="22"/>
    </row>
    <row r="5" spans="1:2" ht="11.1" customHeight="1" x14ac:dyDescent="0.25">
      <c r="B5" s="22"/>
    </row>
    <row r="6" spans="1:2" ht="11.1" customHeight="1" x14ac:dyDescent="0.25">
      <c r="B6" s="22"/>
    </row>
    <row r="7" spans="1:2" ht="11.1" customHeight="1" x14ac:dyDescent="0.25">
      <c r="B7" s="22"/>
    </row>
    <row r="8" spans="1:2" ht="11.1" customHeight="1" x14ac:dyDescent="0.25">
      <c r="B8" s="22"/>
    </row>
    <row r="9" spans="1:2" ht="11.1" customHeight="1" x14ac:dyDescent="0.25">
      <c r="B9" s="22"/>
    </row>
    <row r="10" spans="1:2" ht="11.1" customHeight="1" x14ac:dyDescent="0.25">
      <c r="B10" s="22"/>
    </row>
    <row r="11" spans="1:2" ht="11.1" customHeight="1" x14ac:dyDescent="0.25">
      <c r="B11" s="22"/>
    </row>
    <row r="12" spans="1:2" ht="11.1" customHeight="1" x14ac:dyDescent="0.25">
      <c r="B12" s="22"/>
    </row>
    <row r="13" spans="1:2" ht="11.1" customHeight="1" x14ac:dyDescent="0.25">
      <c r="B13" s="22"/>
    </row>
    <row r="14" spans="1:2" ht="11.1" customHeight="1" x14ac:dyDescent="0.25">
      <c r="B14" s="22"/>
    </row>
    <row r="15" spans="1:2" ht="11.1" customHeight="1" x14ac:dyDescent="0.25">
      <c r="B15" s="22"/>
    </row>
    <row r="16" spans="1:2" ht="11.1" customHeight="1" x14ac:dyDescent="0.25">
      <c r="A16" s="23"/>
      <c r="B16" s="22"/>
    </row>
    <row r="17" spans="1:2" ht="11.1" customHeight="1" x14ac:dyDescent="0.25">
      <c r="A17" s="23"/>
      <c r="B17" s="22"/>
    </row>
    <row r="18" spans="1:2" ht="11.1" customHeight="1" x14ac:dyDescent="0.25">
      <c r="A18" s="23"/>
      <c r="B18" s="22"/>
    </row>
    <row r="19" spans="1:2" ht="11.1" customHeight="1" x14ac:dyDescent="0.25">
      <c r="B19" s="24"/>
    </row>
    <row r="20" spans="1:2" ht="11.1" customHeight="1" x14ac:dyDescent="0.25">
      <c r="B20" s="22"/>
    </row>
    <row r="21" spans="1:2" x14ac:dyDescent="0.25">
      <c r="A21" s="25" t="s">
        <v>19</v>
      </c>
      <c r="B21" s="22"/>
    </row>
    <row r="23" spans="1:2" ht="11.1" customHeight="1" x14ac:dyDescent="0.25">
      <c r="A23" s="23"/>
      <c r="B23" s="26" t="s">
        <v>37</v>
      </c>
    </row>
    <row r="24" spans="1:2" ht="11.1" customHeight="1" x14ac:dyDescent="0.25">
      <c r="A24" s="23"/>
      <c r="B24" s="27" t="s">
        <v>314</v>
      </c>
    </row>
    <row r="25" spans="1:2" ht="11.1" customHeight="1" x14ac:dyDescent="0.25">
      <c r="A25" s="23"/>
    </row>
    <row r="26" spans="1:2" ht="11.1" customHeight="1" x14ac:dyDescent="0.25">
      <c r="A26" s="23"/>
      <c r="B26" s="28" t="s">
        <v>153</v>
      </c>
    </row>
    <row r="27" spans="1:2" ht="11.1" customHeight="1" x14ac:dyDescent="0.25">
      <c r="A27" s="23"/>
      <c r="B27" s="29" t="s">
        <v>313</v>
      </c>
    </row>
    <row r="28" spans="1:2" ht="11.1" customHeight="1" x14ac:dyDescent="0.25">
      <c r="A28" s="23"/>
      <c r="B28" s="30"/>
    </row>
    <row r="29" spans="1:2" ht="11.1" customHeight="1" x14ac:dyDescent="0.25">
      <c r="A29" s="23"/>
      <c r="B29" s="31"/>
    </row>
    <row r="30" spans="1:2" ht="11.1" customHeight="1" x14ac:dyDescent="0.25">
      <c r="A30" s="23"/>
      <c r="B30" s="30"/>
    </row>
    <row r="31" spans="1:2" ht="11.1" customHeight="1" x14ac:dyDescent="0.25">
      <c r="A31" s="23"/>
      <c r="B31" s="30"/>
    </row>
    <row r="32" spans="1:2" ht="11.1" customHeight="1" x14ac:dyDescent="0.25">
      <c r="A32" s="23"/>
      <c r="B32" s="29"/>
    </row>
    <row r="33" spans="1:5" ht="80.45" customHeight="1" x14ac:dyDescent="0.25">
      <c r="A33" s="23"/>
    </row>
    <row r="34" spans="1:5" ht="10.9" customHeight="1" x14ac:dyDescent="0.25">
      <c r="A34" s="32" t="s">
        <v>154</v>
      </c>
      <c r="B34" s="33"/>
      <c r="C34" s="33"/>
      <c r="D34" s="34" t="s">
        <v>22</v>
      </c>
      <c r="E34" s="35"/>
    </row>
    <row r="35" spans="1:5" ht="10.9" customHeight="1" x14ac:dyDescent="0.25">
      <c r="A35" s="33"/>
      <c r="B35" s="33"/>
      <c r="C35" s="33"/>
      <c r="D35" s="35"/>
      <c r="E35" s="35"/>
    </row>
    <row r="36" spans="1:5" ht="10.9" customHeight="1" x14ac:dyDescent="0.25">
      <c r="A36" s="33"/>
      <c r="B36" s="36" t="s">
        <v>295</v>
      </c>
      <c r="C36" s="33"/>
      <c r="D36" s="35">
        <v>0</v>
      </c>
      <c r="E36" s="35" t="s">
        <v>155</v>
      </c>
    </row>
    <row r="37" spans="1:5" ht="10.9" customHeight="1" x14ac:dyDescent="0.25">
      <c r="A37" s="33"/>
      <c r="B37" s="33" t="s">
        <v>296</v>
      </c>
      <c r="C37" s="33"/>
      <c r="D37" s="33"/>
      <c r="E37" s="35" t="s">
        <v>156</v>
      </c>
    </row>
    <row r="38" spans="1:5" ht="10.9" customHeight="1" x14ac:dyDescent="0.25">
      <c r="A38" s="33"/>
      <c r="B38" s="33" t="s">
        <v>243</v>
      </c>
      <c r="C38" s="33"/>
      <c r="D38" s="33"/>
      <c r="E38" s="35" t="s">
        <v>36</v>
      </c>
    </row>
    <row r="39" spans="1:5" ht="10.9" customHeight="1" x14ac:dyDescent="0.25">
      <c r="A39" s="33"/>
      <c r="B39" s="33" t="s">
        <v>20</v>
      </c>
      <c r="C39" s="33"/>
      <c r="D39" s="35" t="s">
        <v>12</v>
      </c>
      <c r="E39" s="35" t="s">
        <v>23</v>
      </c>
    </row>
    <row r="40" spans="1:5" ht="10.9" customHeight="1" x14ac:dyDescent="0.25">
      <c r="A40" s="33"/>
      <c r="B40" s="33" t="s">
        <v>21</v>
      </c>
      <c r="C40" s="33"/>
      <c r="D40" s="35" t="s">
        <v>34</v>
      </c>
      <c r="E40" s="35" t="s">
        <v>29</v>
      </c>
    </row>
    <row r="41" spans="1:5" ht="10.9" customHeight="1" x14ac:dyDescent="0.25">
      <c r="A41" s="33"/>
      <c r="B41" s="36"/>
      <c r="C41" s="37"/>
      <c r="D41" s="35" t="s">
        <v>39</v>
      </c>
      <c r="E41" s="35" t="s">
        <v>24</v>
      </c>
    </row>
    <row r="42" spans="1:5" ht="10.9" customHeight="1" x14ac:dyDescent="0.25">
      <c r="A42" s="33"/>
      <c r="B42" s="33" t="s">
        <v>297</v>
      </c>
      <c r="C42" s="37"/>
      <c r="D42" s="35" t="s">
        <v>25</v>
      </c>
      <c r="E42" s="35" t="s">
        <v>26</v>
      </c>
    </row>
    <row r="43" spans="1:5" ht="10.9" customHeight="1" x14ac:dyDescent="0.25">
      <c r="A43" s="33"/>
      <c r="B43" s="33" t="s">
        <v>298</v>
      </c>
      <c r="C43" s="37"/>
      <c r="D43" s="35" t="s">
        <v>13</v>
      </c>
      <c r="E43" s="35" t="s">
        <v>35</v>
      </c>
    </row>
    <row r="44" spans="1:5" ht="10.9" customHeight="1" x14ac:dyDescent="0.25">
      <c r="A44" s="37"/>
      <c r="B44" s="38"/>
      <c r="C44" s="37"/>
      <c r="D44" s="33"/>
      <c r="E44" s="35" t="s">
        <v>152</v>
      </c>
    </row>
    <row r="45" spans="1:5" ht="10.9" customHeight="1" x14ac:dyDescent="0.25">
      <c r="A45" s="37"/>
      <c r="B45" s="38"/>
      <c r="C45" s="37"/>
      <c r="D45" s="35" t="s">
        <v>14</v>
      </c>
      <c r="E45" s="35" t="s">
        <v>157</v>
      </c>
    </row>
    <row r="46" spans="1:5" ht="10.9" customHeight="1" x14ac:dyDescent="0.25">
      <c r="A46" s="37"/>
      <c r="B46" s="38"/>
      <c r="C46" s="37"/>
      <c r="D46" s="35" t="s">
        <v>27</v>
      </c>
      <c r="E46" s="35" t="s">
        <v>28</v>
      </c>
    </row>
    <row r="47" spans="1:5" ht="10.9" customHeight="1" x14ac:dyDescent="0.25">
      <c r="A47" s="37"/>
      <c r="B47" s="38"/>
      <c r="C47" s="37"/>
      <c r="D47" s="35" t="s">
        <v>30</v>
      </c>
      <c r="E47" s="35" t="s">
        <v>31</v>
      </c>
    </row>
    <row r="48" spans="1:5" ht="10.9" customHeight="1" x14ac:dyDescent="0.25">
      <c r="A48" s="37"/>
      <c r="B48" s="38"/>
      <c r="C48" s="37"/>
      <c r="D48" s="35" t="s">
        <v>32</v>
      </c>
      <c r="E48" s="35" t="s">
        <v>33</v>
      </c>
    </row>
    <row r="49" spans="1:5" ht="10.9" customHeight="1" x14ac:dyDescent="0.25">
      <c r="A49" s="37"/>
      <c r="B49" s="38"/>
      <c r="C49" s="37"/>
      <c r="D49" s="33"/>
      <c r="E49" s="35"/>
    </row>
    <row r="50" spans="1:5" ht="10.9" customHeight="1" x14ac:dyDescent="0.25">
      <c r="A50" s="37"/>
      <c r="B50" s="38"/>
      <c r="C50" s="37"/>
      <c r="D50" s="33"/>
      <c r="E50" s="35"/>
    </row>
    <row r="51" spans="1:5" ht="10.9" customHeight="1" x14ac:dyDescent="0.25">
      <c r="A51" s="33"/>
      <c r="B51" s="36" t="s">
        <v>299</v>
      </c>
      <c r="C51" s="37"/>
    </row>
    <row r="52" spans="1:5" ht="10.9" customHeight="1" x14ac:dyDescent="0.25">
      <c r="A52" s="33"/>
      <c r="B52" s="39" t="s">
        <v>292</v>
      </c>
      <c r="C52" s="37"/>
    </row>
    <row r="53" spans="1:5" ht="10.9" customHeight="1" x14ac:dyDescent="0.25">
      <c r="A53" s="33"/>
      <c r="B53" s="39"/>
      <c r="C53" s="37"/>
    </row>
    <row r="54" spans="1:5" ht="30" customHeight="1" x14ac:dyDescent="0.25">
      <c r="A54" s="33"/>
      <c r="B54" s="39"/>
      <c r="C54" s="37"/>
    </row>
    <row r="55" spans="1:5" ht="18" customHeight="1" x14ac:dyDescent="0.25">
      <c r="A55" s="23"/>
      <c r="B55" s="350" t="s">
        <v>221</v>
      </c>
      <c r="C55" s="350"/>
      <c r="D55" s="350"/>
    </row>
    <row r="56" spans="1:5" ht="18" customHeight="1" x14ac:dyDescent="0.25">
      <c r="A56" s="37"/>
      <c r="B56" s="350"/>
      <c r="C56" s="350"/>
      <c r="D56" s="350"/>
    </row>
    <row r="57" spans="1:5" ht="10.9" customHeight="1" x14ac:dyDescent="0.25">
      <c r="A57" s="37"/>
      <c r="B57" s="40" t="s">
        <v>222</v>
      </c>
      <c r="C57" s="37"/>
    </row>
    <row r="58" spans="1:5" ht="10.9" customHeight="1" x14ac:dyDescent="0.25">
      <c r="A58" s="37"/>
      <c r="C58" s="37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54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3" customWidth="1"/>
    <col min="2" max="2" width="37" style="42" customWidth="1"/>
    <col min="3" max="3" width="2.7109375" style="48" customWidth="1"/>
    <col min="4" max="4" width="2.7109375" style="42" customWidth="1"/>
    <col min="5" max="5" width="2.7109375" style="43" customWidth="1"/>
    <col min="6" max="6" width="36.7109375" style="42" customWidth="1"/>
    <col min="7" max="7" width="2.7109375" style="48" customWidth="1"/>
    <col min="8" max="8" width="9.5703125" style="42" customWidth="1"/>
    <col min="9" max="16384" width="11.5703125" style="42"/>
  </cols>
  <sheetData>
    <row r="1" spans="1:78" ht="100.15" customHeight="1" x14ac:dyDescent="0.35">
      <c r="A1" s="353" t="s">
        <v>38</v>
      </c>
      <c r="B1" s="353"/>
      <c r="C1" s="41"/>
      <c r="G1" s="334"/>
      <c r="H1" s="351"/>
      <c r="BZ1" s="42" t="s">
        <v>253</v>
      </c>
    </row>
    <row r="2" spans="1:78" ht="20.65" customHeight="1" x14ac:dyDescent="0.2">
      <c r="C2" s="335" t="s">
        <v>17</v>
      </c>
      <c r="G2" s="335" t="s">
        <v>17</v>
      </c>
      <c r="H2" s="352"/>
    </row>
    <row r="3" spans="1:78" x14ac:dyDescent="0.2">
      <c r="A3" s="315"/>
      <c r="B3" s="316"/>
      <c r="C3" s="338"/>
      <c r="F3" s="44"/>
      <c r="G3" s="45"/>
      <c r="H3" s="352"/>
    </row>
    <row r="4" spans="1:78" ht="12.75" customHeight="1" x14ac:dyDescent="0.25">
      <c r="A4" s="315"/>
      <c r="B4" s="317" t="s">
        <v>230</v>
      </c>
      <c r="C4" s="338"/>
      <c r="E4" s="47" t="s">
        <v>187</v>
      </c>
      <c r="F4" s="42" t="s">
        <v>188</v>
      </c>
      <c r="G4" s="177"/>
      <c r="H4" s="352"/>
    </row>
    <row r="5" spans="1:78" ht="12.75" customHeight="1" x14ac:dyDescent="0.25">
      <c r="E5" s="321"/>
      <c r="F5" s="321"/>
      <c r="G5" s="177"/>
      <c r="H5" s="352"/>
    </row>
    <row r="6" spans="1:78" ht="12.75" customHeight="1" x14ac:dyDescent="0.25">
      <c r="B6" s="49" t="s">
        <v>18</v>
      </c>
      <c r="C6" s="50"/>
      <c r="E6" s="317" t="s">
        <v>231</v>
      </c>
      <c r="F6" s="317" t="s">
        <v>201</v>
      </c>
      <c r="G6" s="177"/>
      <c r="H6" s="352"/>
    </row>
    <row r="7" spans="1:78" ht="12.75" customHeight="1" x14ac:dyDescent="0.25">
      <c r="A7" s="52"/>
      <c r="B7" s="47"/>
      <c r="C7" s="50"/>
      <c r="D7" s="17"/>
      <c r="E7" s="317"/>
      <c r="F7" s="323" t="s">
        <v>330</v>
      </c>
      <c r="G7" s="339">
        <v>9</v>
      </c>
      <c r="H7" s="352"/>
    </row>
    <row r="8" spans="1:78" ht="12.75" customHeight="1" x14ac:dyDescent="0.25">
      <c r="A8" s="47">
        <v>1</v>
      </c>
      <c r="B8" s="42" t="s">
        <v>165</v>
      </c>
      <c r="C8" s="53"/>
      <c r="D8" s="17"/>
      <c r="E8" s="317"/>
      <c r="F8" s="323"/>
      <c r="G8" s="324"/>
    </row>
    <row r="9" spans="1:78" ht="12.75" customHeight="1" x14ac:dyDescent="0.25">
      <c r="A9" s="318"/>
      <c r="B9" s="319"/>
      <c r="C9" s="320"/>
      <c r="D9" s="321"/>
      <c r="E9" s="317" t="s">
        <v>195</v>
      </c>
      <c r="F9" s="317" t="s">
        <v>282</v>
      </c>
      <c r="G9" s="336"/>
    </row>
    <row r="10" spans="1:78" ht="12.75" customHeight="1" x14ac:dyDescent="0.25">
      <c r="A10" s="317" t="s">
        <v>74</v>
      </c>
      <c r="B10" s="317" t="s">
        <v>189</v>
      </c>
      <c r="C10" s="324"/>
      <c r="D10" s="321"/>
      <c r="F10" s="317" t="s">
        <v>288</v>
      </c>
      <c r="G10" s="337"/>
    </row>
    <row r="11" spans="1:78" ht="12.75" customHeight="1" x14ac:dyDescent="0.25">
      <c r="A11" s="317"/>
      <c r="B11" s="317" t="s">
        <v>190</v>
      </c>
      <c r="C11" s="324"/>
      <c r="D11" s="322"/>
      <c r="E11" s="317"/>
      <c r="F11" s="323" t="s">
        <v>239</v>
      </c>
      <c r="G11" s="324">
        <v>10</v>
      </c>
      <c r="H11" s="317"/>
    </row>
    <row r="12" spans="1:78" ht="12.75" customHeight="1" x14ac:dyDescent="0.25">
      <c r="A12" s="317"/>
      <c r="B12" s="323" t="s">
        <v>310</v>
      </c>
      <c r="C12" s="324">
        <v>4</v>
      </c>
      <c r="D12" s="321"/>
      <c r="E12" s="317"/>
      <c r="F12" s="323"/>
      <c r="G12" s="324"/>
    </row>
    <row r="13" spans="1:78" ht="12.75" customHeight="1" x14ac:dyDescent="0.25">
      <c r="A13" s="321"/>
      <c r="B13" s="321"/>
      <c r="C13" s="336"/>
      <c r="D13" s="321"/>
      <c r="E13" s="317" t="s">
        <v>196</v>
      </c>
      <c r="F13" s="317" t="s">
        <v>305</v>
      </c>
      <c r="G13" s="336"/>
    </row>
    <row r="14" spans="1:78" ht="12.75" customHeight="1" x14ac:dyDescent="0.25">
      <c r="A14" s="317" t="s">
        <v>76</v>
      </c>
      <c r="B14" s="317" t="s">
        <v>189</v>
      </c>
      <c r="C14" s="324"/>
      <c r="D14" s="321"/>
      <c r="E14" s="317"/>
      <c r="F14" s="317" t="s">
        <v>279</v>
      </c>
      <c r="G14" s="324"/>
    </row>
    <row r="15" spans="1:78" ht="12.75" customHeight="1" x14ac:dyDescent="0.25">
      <c r="A15" s="325"/>
      <c r="B15" s="317" t="s">
        <v>190</v>
      </c>
      <c r="C15" s="324"/>
      <c r="D15" s="321"/>
      <c r="E15" s="325"/>
      <c r="F15" s="317" t="s">
        <v>320</v>
      </c>
      <c r="G15" s="324"/>
    </row>
    <row r="16" spans="1:78" ht="12.75" customHeight="1" x14ac:dyDescent="0.25">
      <c r="A16" s="317"/>
      <c r="B16" s="323" t="s">
        <v>316</v>
      </c>
      <c r="C16" s="324">
        <v>5</v>
      </c>
      <c r="D16" s="321"/>
      <c r="E16" s="317"/>
      <c r="F16" s="323" t="s">
        <v>239</v>
      </c>
      <c r="G16" s="324">
        <v>11</v>
      </c>
    </row>
    <row r="17" spans="1:8" ht="12.75" customHeight="1" x14ac:dyDescent="0.2">
      <c r="A17" s="317"/>
      <c r="B17" s="323"/>
      <c r="C17" s="324"/>
      <c r="D17" s="316"/>
      <c r="E17" s="317"/>
      <c r="F17" s="323"/>
      <c r="G17" s="324"/>
    </row>
    <row r="18" spans="1:8" ht="12.75" customHeight="1" x14ac:dyDescent="0.25">
      <c r="A18" s="317" t="s">
        <v>148</v>
      </c>
      <c r="B18" s="317" t="s">
        <v>189</v>
      </c>
      <c r="C18" s="336"/>
      <c r="D18" s="316"/>
      <c r="E18" s="317" t="s">
        <v>197</v>
      </c>
      <c r="F18" s="317" t="s">
        <v>202</v>
      </c>
      <c r="G18" s="336"/>
    </row>
    <row r="19" spans="1:8" ht="12.75" customHeight="1" x14ac:dyDescent="0.2">
      <c r="A19" s="317"/>
      <c r="B19" s="317" t="s">
        <v>190</v>
      </c>
      <c r="C19" s="324"/>
      <c r="D19" s="316"/>
      <c r="E19" s="317"/>
      <c r="F19" s="317" t="s">
        <v>278</v>
      </c>
      <c r="G19" s="324"/>
    </row>
    <row r="20" spans="1:8" ht="12.75" customHeight="1" x14ac:dyDescent="0.2">
      <c r="A20" s="325"/>
      <c r="B20" s="317" t="s">
        <v>317</v>
      </c>
      <c r="C20" s="324"/>
      <c r="D20" s="316"/>
      <c r="E20" s="317"/>
      <c r="F20" s="317" t="s">
        <v>318</v>
      </c>
      <c r="G20" s="324"/>
    </row>
    <row r="21" spans="1:8" ht="12.75" customHeight="1" x14ac:dyDescent="0.25">
      <c r="A21" s="317"/>
      <c r="B21" s="323" t="s">
        <v>236</v>
      </c>
      <c r="C21" s="324">
        <v>6</v>
      </c>
      <c r="D21" s="321"/>
      <c r="E21" s="317"/>
      <c r="F21" s="323" t="s">
        <v>239</v>
      </c>
      <c r="G21" s="324">
        <v>12</v>
      </c>
    </row>
    <row r="22" spans="1:8" ht="12.75" customHeight="1" x14ac:dyDescent="0.25">
      <c r="A22" s="317"/>
      <c r="B22" s="323"/>
      <c r="C22" s="324"/>
      <c r="D22" s="321"/>
      <c r="E22" s="317"/>
      <c r="F22" s="323"/>
      <c r="G22" s="324"/>
    </row>
    <row r="23" spans="1:8" ht="12.75" customHeight="1" x14ac:dyDescent="0.25">
      <c r="A23" s="42" t="s">
        <v>194</v>
      </c>
      <c r="B23" s="42" t="s">
        <v>191</v>
      </c>
      <c r="C23" s="177"/>
      <c r="E23" s="317" t="s">
        <v>199</v>
      </c>
      <c r="F23" s="317" t="s">
        <v>203</v>
      </c>
      <c r="G23" s="336"/>
    </row>
    <row r="24" spans="1:8" ht="12.75" customHeight="1" x14ac:dyDescent="0.25">
      <c r="A24" s="317"/>
      <c r="B24" s="316"/>
      <c r="C24" s="322"/>
      <c r="D24" s="321"/>
      <c r="E24" s="317"/>
      <c r="F24" s="317" t="s">
        <v>278</v>
      </c>
      <c r="G24" s="324"/>
    </row>
    <row r="25" spans="1:8" ht="12.75" customHeight="1" x14ac:dyDescent="0.25">
      <c r="A25" s="317" t="s">
        <v>234</v>
      </c>
      <c r="B25" s="317" t="s">
        <v>192</v>
      </c>
      <c r="C25" s="336"/>
      <c r="D25" s="321"/>
      <c r="E25" s="325"/>
      <c r="F25" s="317" t="s">
        <v>318</v>
      </c>
      <c r="G25" s="324"/>
    </row>
    <row r="26" spans="1:8" ht="12.75" customHeight="1" x14ac:dyDescent="0.25">
      <c r="A26" s="317"/>
      <c r="B26" s="317" t="s">
        <v>193</v>
      </c>
      <c r="C26" s="324"/>
      <c r="D26" s="321"/>
      <c r="E26" s="317"/>
      <c r="F26" s="323" t="s">
        <v>238</v>
      </c>
      <c r="G26" s="324">
        <v>13</v>
      </c>
    </row>
    <row r="27" spans="1:8" ht="12.75" customHeight="1" x14ac:dyDescent="0.25">
      <c r="A27" s="325"/>
      <c r="B27" s="317" t="s">
        <v>190</v>
      </c>
      <c r="C27" s="324"/>
      <c r="D27" s="321"/>
      <c r="E27" s="317"/>
      <c r="F27" s="323"/>
      <c r="G27" s="324"/>
    </row>
    <row r="28" spans="1:8" ht="12.75" x14ac:dyDescent="0.2">
      <c r="A28" s="317"/>
      <c r="B28" s="323" t="s">
        <v>312</v>
      </c>
      <c r="C28" s="324">
        <v>7</v>
      </c>
      <c r="D28" s="316"/>
      <c r="E28" s="317" t="s">
        <v>200</v>
      </c>
      <c r="F28" s="317" t="s">
        <v>75</v>
      </c>
      <c r="G28" s="340"/>
    </row>
    <row r="29" spans="1:8" ht="12.75" x14ac:dyDescent="0.2">
      <c r="A29" s="317"/>
      <c r="B29" s="323"/>
      <c r="C29" s="324"/>
      <c r="D29" s="316"/>
      <c r="E29" s="317"/>
      <c r="F29" s="317" t="s">
        <v>288</v>
      </c>
      <c r="G29" s="340"/>
    </row>
    <row r="30" spans="1:8" ht="13.5" x14ac:dyDescent="0.25">
      <c r="A30" s="317" t="s">
        <v>235</v>
      </c>
      <c r="B30" s="317" t="s">
        <v>192</v>
      </c>
      <c r="C30" s="336"/>
      <c r="D30" s="316"/>
      <c r="E30" s="317"/>
      <c r="F30" s="323" t="s">
        <v>306</v>
      </c>
      <c r="G30" s="324">
        <v>14</v>
      </c>
      <c r="H30" s="317"/>
    </row>
    <row r="31" spans="1:8" ht="12.75" customHeight="1" x14ac:dyDescent="0.2">
      <c r="A31" s="317"/>
      <c r="B31" s="317" t="s">
        <v>193</v>
      </c>
      <c r="C31" s="324"/>
      <c r="D31" s="316"/>
      <c r="E31" s="46"/>
      <c r="F31" s="323"/>
      <c r="G31" s="324"/>
    </row>
    <row r="32" spans="1:8" ht="13.5" x14ac:dyDescent="0.25">
      <c r="A32" s="325"/>
      <c r="B32" s="317" t="s">
        <v>190</v>
      </c>
      <c r="C32" s="324"/>
      <c r="D32" s="316"/>
      <c r="E32" s="56"/>
      <c r="F32" s="48" t="s">
        <v>198</v>
      </c>
      <c r="G32" s="58"/>
    </row>
    <row r="33" spans="1:8" ht="12.75" customHeight="1" x14ac:dyDescent="0.2">
      <c r="A33" s="317"/>
      <c r="B33" s="317" t="s">
        <v>317</v>
      </c>
      <c r="C33" s="324"/>
      <c r="D33" s="316"/>
      <c r="E33" s="51" t="s">
        <v>232</v>
      </c>
      <c r="F33" s="317" t="s">
        <v>75</v>
      </c>
      <c r="G33" s="327"/>
    </row>
    <row r="34" spans="1:8" x14ac:dyDescent="0.2">
      <c r="A34" s="317"/>
      <c r="B34" s="323" t="s">
        <v>236</v>
      </c>
      <c r="C34" s="324">
        <v>8</v>
      </c>
      <c r="D34" s="316"/>
      <c r="E34" s="51"/>
      <c r="F34" s="323" t="s">
        <v>319</v>
      </c>
      <c r="G34" s="324">
        <v>9</v>
      </c>
    </row>
    <row r="35" spans="1:8" x14ac:dyDescent="0.2">
      <c r="A35" s="317"/>
      <c r="B35" s="323"/>
      <c r="C35" s="324"/>
      <c r="D35" s="316"/>
      <c r="E35" s="46"/>
      <c r="F35" s="46"/>
      <c r="G35" s="55"/>
    </row>
    <row r="36" spans="1:8" x14ac:dyDescent="0.2">
      <c r="A36" s="317"/>
      <c r="B36" s="317"/>
      <c r="C36" s="326"/>
      <c r="D36" s="316"/>
      <c r="E36" s="46"/>
      <c r="F36" s="48" t="s">
        <v>93</v>
      </c>
      <c r="G36" s="55"/>
    </row>
    <row r="37" spans="1:8" ht="13.5" x14ac:dyDescent="0.25">
      <c r="A37" s="317"/>
      <c r="B37" s="317"/>
      <c r="C37" s="324"/>
      <c r="D37" s="316"/>
      <c r="E37" s="64" t="s">
        <v>233</v>
      </c>
      <c r="F37" s="317" t="s">
        <v>151</v>
      </c>
      <c r="G37" s="320"/>
      <c r="H37" s="316"/>
    </row>
    <row r="38" spans="1:8" x14ac:dyDescent="0.2">
      <c r="A38" s="325"/>
      <c r="B38" s="317"/>
      <c r="C38" s="324"/>
      <c r="D38" s="316"/>
      <c r="F38" s="323" t="s">
        <v>237</v>
      </c>
      <c r="G38" s="324">
        <v>15</v>
      </c>
      <c r="H38" s="316"/>
    </row>
    <row r="39" spans="1:8" x14ac:dyDescent="0.2">
      <c r="A39" s="317"/>
      <c r="B39" s="317"/>
      <c r="C39" s="324"/>
      <c r="D39" s="316"/>
      <c r="E39" s="60"/>
      <c r="F39" s="317"/>
      <c r="G39" s="324"/>
    </row>
    <row r="40" spans="1:8" x14ac:dyDescent="0.2">
      <c r="A40" s="317"/>
      <c r="B40" s="317"/>
      <c r="C40" s="326"/>
      <c r="D40" s="316"/>
      <c r="E40" s="46"/>
      <c r="F40" s="54"/>
      <c r="G40" s="55"/>
    </row>
    <row r="41" spans="1:8" x14ac:dyDescent="0.2">
      <c r="A41" s="317"/>
      <c r="B41" s="323"/>
      <c r="C41" s="326"/>
      <c r="D41" s="316"/>
      <c r="E41" s="61"/>
      <c r="F41" s="62"/>
      <c r="G41" s="59"/>
    </row>
    <row r="42" spans="1:8" x14ac:dyDescent="0.2">
      <c r="A42" s="57"/>
      <c r="B42" s="54"/>
      <c r="C42" s="55"/>
      <c r="E42" s="61"/>
      <c r="F42" s="62"/>
      <c r="G42" s="59"/>
    </row>
    <row r="43" spans="1:8" x14ac:dyDescent="0.2">
      <c r="A43" s="61"/>
      <c r="B43" s="62"/>
      <c r="C43" s="59"/>
      <c r="E43" s="63"/>
    </row>
    <row r="44" spans="1:8" x14ac:dyDescent="0.2">
      <c r="A44" s="61"/>
      <c r="B44" s="62"/>
      <c r="C44" s="59"/>
      <c r="E44" s="61"/>
      <c r="F44" s="62"/>
      <c r="G44" s="59"/>
    </row>
    <row r="45" spans="1:8" x14ac:dyDescent="0.2">
      <c r="A45" s="61"/>
      <c r="B45" s="62"/>
      <c r="C45" s="59"/>
      <c r="E45" s="61"/>
      <c r="F45" s="62"/>
      <c r="G45" s="59"/>
    </row>
    <row r="46" spans="1:8" x14ac:dyDescent="0.2">
      <c r="A46" s="61"/>
      <c r="B46" s="62"/>
      <c r="C46" s="59"/>
      <c r="E46" s="61"/>
      <c r="F46" s="62"/>
      <c r="G46" s="59"/>
    </row>
    <row r="47" spans="1:8" x14ac:dyDescent="0.2">
      <c r="A47" s="61"/>
      <c r="B47" s="62"/>
      <c r="C47" s="59"/>
      <c r="E47" s="61"/>
      <c r="F47" s="62"/>
      <c r="G47" s="59"/>
    </row>
    <row r="48" spans="1:8" x14ac:dyDescent="0.2">
      <c r="A48" s="61"/>
      <c r="B48" s="62"/>
      <c r="C48" s="59"/>
      <c r="E48" s="61"/>
      <c r="F48" s="62"/>
      <c r="G48" s="59"/>
    </row>
    <row r="49" spans="1:7" x14ac:dyDescent="0.2">
      <c r="A49" s="61"/>
      <c r="B49" s="62"/>
      <c r="C49" s="59"/>
      <c r="E49" s="61"/>
      <c r="F49" s="62"/>
      <c r="G49" s="59"/>
    </row>
    <row r="50" spans="1:7" x14ac:dyDescent="0.2">
      <c r="A50" s="61"/>
      <c r="B50" s="62"/>
      <c r="C50" s="59"/>
      <c r="E50" s="61"/>
      <c r="F50" s="62"/>
      <c r="G50" s="59"/>
    </row>
    <row r="51" spans="1:7" x14ac:dyDescent="0.2">
      <c r="A51" s="61"/>
      <c r="B51" s="62"/>
      <c r="C51" s="59"/>
      <c r="E51" s="61"/>
      <c r="F51" s="62"/>
      <c r="G51" s="59"/>
    </row>
    <row r="52" spans="1:7" x14ac:dyDescent="0.2">
      <c r="A52" s="61"/>
      <c r="B52" s="62"/>
      <c r="C52" s="59"/>
      <c r="E52" s="61"/>
      <c r="F52" s="62"/>
      <c r="G52" s="59"/>
    </row>
    <row r="53" spans="1:7" x14ac:dyDescent="0.2">
      <c r="A53" s="61"/>
      <c r="B53" s="62"/>
      <c r="C53" s="59"/>
    </row>
    <row r="54" spans="1:7" x14ac:dyDescent="0.2">
      <c r="A54" s="61"/>
      <c r="B54" s="62"/>
      <c r="C54" s="59"/>
    </row>
  </sheetData>
  <mergeCells count="2">
    <mergeCell ref="H1:H7"/>
    <mergeCell ref="A1:B1"/>
  </mergeCells>
  <phoneticPr fontId="4" type="noConversion"/>
  <hyperlinks>
    <hyperlink ref="A30:C34" location="'9'!A1" display="2.2" xr:uid="{6C57AD33-9F6F-4807-9FB9-933451314428}"/>
    <hyperlink ref="A25:C28" location="'8'!A1" display="2.1" xr:uid="{A7B98251-FDF4-420A-903F-3E78B3E012BA}"/>
    <hyperlink ref="E37:G38" location="'17'!A1" display="5.0" xr:uid="{83D1CAA0-5A43-4FE9-93AA-88C49C961B10}"/>
    <hyperlink ref="E33:G34" location="'11'!A25" display="4.0" xr:uid="{68EE1D3D-0790-416D-BED5-0559BBBF58BF}"/>
    <hyperlink ref="E6:G7" location="'11'!A1" display="3.0" xr:uid="{A37906CE-EB93-456A-8036-4F36B2A15713}"/>
    <hyperlink ref="A18:C21" location="'6'!A1" display="1.3" xr:uid="{CEB28BAA-C5F1-46F6-89F0-97DAF6008BD0}"/>
    <hyperlink ref="A14:C16" location="'5'!A1" display="1.2" xr:uid="{57B62A55-E6EF-48E7-8208-3EDCF1FDCA81}"/>
    <hyperlink ref="A10:C12" location="'4'!A1" display="1.1" xr:uid="{679888F3-DD67-4495-8C3B-36FCF7EFDCEE}"/>
    <hyperlink ref="F28" location="'14'!A1" display="Auftragseingangsindex für das Verarbeitende " xr:uid="{F8AF5D47-6502-4369-B849-ECBCCD3CDF5C}"/>
    <hyperlink ref="E9" location="'10'!A1" display="3.1" xr:uid="{4AAE8E97-D8D4-4A33-9442-16EA83286E8C}"/>
    <hyperlink ref="E18" location="'12'!A1" display="3.3" xr:uid="{59B9AC4B-C2BF-4FDA-87CD-9D7A77E56BC5}"/>
    <hyperlink ref="E23" location="'13'!A1" display="3.4" xr:uid="{2EB40E3A-CBC9-4424-9C15-1A8DFF7F2865}"/>
    <hyperlink ref="F18" location="'12'!A1" display="Auftragseingangsindex Inland für das Ver-" xr:uid="{8190FED8-A3DA-4D58-976D-8B2172CF8122}"/>
    <hyperlink ref="F23" location="'13'!A1" display="Auftragseingangsindex Ausland für das Ver-" xr:uid="{E05E54DE-6CF8-4A73-B532-A88E5EEAF336}"/>
    <hyperlink ref="F9" location="'10'!A1" display="Auftragseingangsindex für das Verarbeitende" xr:uid="{3925B14C-4AD0-4A4C-B041-E6182FDF13BC}"/>
    <hyperlink ref="F11" location="'13'!A1" display="3.2" xr:uid="{EC4C6015-8080-4B40-AC41-A4AFD387F797}"/>
    <hyperlink ref="B4" r:id="rId1" xr:uid="{2425824F-24E0-4261-A510-F575145DD8E0}"/>
    <hyperlink ref="B25" location="'7'!A1" display="Fachliche Betriebsteile der Betriebe " xr:uid="{1225D471-C21A-4B81-934F-33928742D5C4}"/>
    <hyperlink ref="B30" location="'8'!A1" display="Fachliche Betriebsteile der Betriebe " xr:uid="{E4FC27C9-23DD-4DBC-8A9D-08B7651FCD77}"/>
    <hyperlink ref="A30" location="'8'!A1" display="2.2" xr:uid="{3F43BCD7-A8FF-4786-BBA8-A114E438818B}"/>
    <hyperlink ref="E6" location="'9'!A1" display="3.0" xr:uid="{D9DCD18A-BB2A-4EBA-81CF-8434F788BDA4}"/>
    <hyperlink ref="F6" location="'9'!A1" display="Auftragseingangsgewichtung für das Ver- " xr:uid="{7EBBE615-D1BD-48D0-A37D-CEDE392A011B}"/>
    <hyperlink ref="E28" location="'14'!A1" display="3.5" xr:uid="{4E9FE257-6252-42AF-B63B-618FC97092E3}"/>
    <hyperlink ref="F13" location="'11'!A1" display="Auftragseingangsindex Gesamt für das Ver-" xr:uid="{11B3C458-2EF6-45CA-BB85-0EBDCF049297}"/>
    <hyperlink ref="A25" location="'7'!A1" display="2.1" xr:uid="{E3BB28E0-3228-4C69-BEB6-6BE3DF3F70FD}"/>
    <hyperlink ref="C34" location="'8'!A1" display="'8'!A1" xr:uid="{3434442A-0A6F-44FC-B983-AFA41721376A}"/>
    <hyperlink ref="C28" location="'7'!A1" display="'7'!A1" xr:uid="{68D3BDCE-8385-4496-A192-B2E888C661E4}"/>
    <hyperlink ref="B31" location="'8'!A1" display="des Verarbeitenden Gewerbes" xr:uid="{F884D993-FAC5-4EE3-A36E-60DAE66BDB2B}"/>
    <hyperlink ref="F10:G11" location="'10'!A1" display="Gewerbe in Berlin seit 2020 nach Monaten" xr:uid="{184AE469-BEDF-4740-94B7-CB4E38C0705A}"/>
    <hyperlink ref="B26" location="'7'!A1" display="des Verarbeitenden Gewerbes" xr:uid="{674EA2DA-A1B0-4D0F-BC8D-F5FA3C1CC0D2}"/>
    <hyperlink ref="B27" location="'7'!A1" display="(sowie Bergbau und Gewinnung von Steinen und Erden)" xr:uid="{D4469300-D91B-4195-B18B-BC7D28238341}"/>
    <hyperlink ref="B28" location="'7'!A1" display="in Berlin seit 2010 " xr:uid="{CA7D7274-3529-4191-9D11-642ED0E2CE8E}"/>
    <hyperlink ref="B32" location="'8'!A1" display="(sowie Bergbau und Gewinnung von Steinen und Erden)" xr:uid="{34DA5B42-5C72-41F6-BFC3-EA8352175E64}"/>
    <hyperlink ref="B33" location="'8'!A1" display="in Berlin im Januar 2026" xr:uid="{52FF2E85-67C4-41B3-A970-CBAB4061F3E1}"/>
    <hyperlink ref="B34" location="'8'!A1" display="nach Wirtschaftsabteilungen " xr:uid="{16F820A0-5739-4156-9CD8-925516ABCD02}"/>
    <hyperlink ref="F7" location="'9'!A1" display="arbeitendende Gewerbe in Berlin 2021" xr:uid="{638A35BE-04F6-4C51-A49A-0F485B63A8C1}"/>
    <hyperlink ref="G7" location="'9'!A1" display="'9'!A1" xr:uid="{F2B15282-B378-49A1-A929-823617494152}"/>
    <hyperlink ref="F33" location="'9'!A26" display="Auftragseingangsindex für das Verarbeitende " xr:uid="{1AAC6FDB-9D4E-4257-9476-13E3E1D57F5D}"/>
    <hyperlink ref="F34" location="'9'!A26" display="Gewerbe in Berlin seit Januar 2023" xr:uid="{4F63E5FB-D959-4AE4-A670-976022CE3B1C}"/>
    <hyperlink ref="F37" location="'15'!A1" display="Klassifikation der Wirtschaftszweige " xr:uid="{844EC5A4-E963-4AD8-A04F-F2C9480FDCED}"/>
    <hyperlink ref="F38" location="'15'!A1" display="(WZ 2008) nach Wirtschaftsabteilungen " xr:uid="{9F1DBB36-6567-4813-A087-F14DDB49E58A}"/>
    <hyperlink ref="G38" location="'U4'!A1" display="'U4'!A1" xr:uid="{F2A24349-FEF6-4B24-A11B-32D23467042F}"/>
    <hyperlink ref="G34" location="'9'!A26" display="'9'!A26" xr:uid="{CE54697E-730F-480E-9614-AD5DDA80A5A7}"/>
    <hyperlink ref="F16" location="'11'!A1" display="– Volumenindex – " xr:uid="{2D20758C-0430-46DE-9D4F-9B8F5E966CB2}"/>
    <hyperlink ref="F16:G16" location="'10'!A1" display="Gewerbe in Berlin seit 2020 nach Monaten" xr:uid="{FE073C15-1050-43AE-AA84-3273F9873857}"/>
    <hyperlink ref="F30" location="'14'!A1" display="– Wertindex – " xr:uid="{F782BE3D-6A0E-42CA-BF76-C444E32BF5FE}"/>
    <hyperlink ref="G30" location="'14'!A1" display="'14'!A1" xr:uid="{0DD4C58C-51A2-4351-B9F7-DC3F63115F85}"/>
    <hyperlink ref="F29" location="'14'!A1" display="Auftragseingangsindex für das Verarbeitende " xr:uid="{4F244898-42F1-4977-AC63-5B7D2BAA729E}"/>
    <hyperlink ref="F21:G21" location="'10'!A1" display="Gewerbe in Berlin seit 2020 nach Monaten" xr:uid="{2546A3D5-A9FA-4172-AC33-F5BF9AEE0F0B}"/>
    <hyperlink ref="F21" location="'12'!A1" display="– Volumenindex – " xr:uid="{AD628833-C9AF-4E0D-9950-0031FAF0115B}"/>
    <hyperlink ref="E13" location="'11'!A1" display="3.2" xr:uid="{1A5737D8-4044-4D06-8FF6-76920EFF203D}"/>
    <hyperlink ref="F14:F16" location="'11'!A1" display="arbeitende Gewerbe in Berlin von Januar bis " xr:uid="{A435C76B-6BFF-4234-8730-249585599B06}"/>
    <hyperlink ref="G16" location="'11'!A1" display="'11'!A1" xr:uid="{706284C1-385B-4D85-AF3C-AF46E253E474}"/>
    <hyperlink ref="G21" location="'12'!A1" display="'12'!A1" xr:uid="{41BE772D-2CD9-4FF7-90E6-15F50838538A}"/>
    <hyperlink ref="F19:F20" location="'12'!A1" display="arbeitende Gewerbe in Berlin von Januar bis" xr:uid="{ECACA95A-CE0C-4702-A290-3B101DCA1DDB}"/>
    <hyperlink ref="F24:G26" location="'13'!A1" display="arbeitende Gewerbe in Berlin von Januar bis" xr:uid="{54A44DCB-3C4F-4347-955F-59501B4F6084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12.7109375" style="68" customWidth="1"/>
    <col min="2" max="4" width="9.85546875" style="68" customWidth="1"/>
    <col min="5" max="7" width="10.85546875" style="68" customWidth="1"/>
    <col min="8" max="8" width="11.7109375" style="68" bestFit="1" customWidth="1"/>
    <col min="9" max="16384" width="11.42578125" style="68"/>
  </cols>
  <sheetData>
    <row r="1" spans="1:9" s="65" customFormat="1" ht="24" customHeight="1" x14ac:dyDescent="0.2">
      <c r="A1" s="354" t="s">
        <v>309</v>
      </c>
      <c r="B1" s="354"/>
      <c r="C1" s="354"/>
      <c r="D1" s="354"/>
      <c r="E1" s="354"/>
      <c r="F1" s="354"/>
      <c r="G1" s="354"/>
      <c r="H1" s="354"/>
    </row>
    <row r="2" spans="1:9" s="65" customFormat="1" ht="12" customHeight="1" x14ac:dyDescent="0.25">
      <c r="A2" s="66"/>
      <c r="B2" s="67"/>
      <c r="C2" s="67"/>
      <c r="D2" s="67"/>
      <c r="E2" s="67"/>
      <c r="F2" s="67"/>
      <c r="G2" s="67"/>
      <c r="H2" s="67"/>
    </row>
    <row r="3" spans="1:9" ht="12.6" customHeight="1" x14ac:dyDescent="0.25">
      <c r="A3" s="355" t="s">
        <v>161</v>
      </c>
      <c r="B3" s="358" t="s">
        <v>8</v>
      </c>
      <c r="C3" s="361" t="s">
        <v>240</v>
      </c>
      <c r="D3" s="364" t="s">
        <v>9</v>
      </c>
      <c r="E3" s="364" t="s">
        <v>241</v>
      </c>
      <c r="F3" s="367" t="s">
        <v>166</v>
      </c>
      <c r="G3" s="368"/>
      <c r="H3" s="368"/>
    </row>
    <row r="4" spans="1:9" ht="12" customHeight="1" x14ac:dyDescent="0.25">
      <c r="A4" s="356"/>
      <c r="B4" s="359"/>
      <c r="C4" s="362"/>
      <c r="D4" s="365"/>
      <c r="E4" s="365"/>
      <c r="F4" s="369" t="s">
        <v>167</v>
      </c>
      <c r="G4" s="371" t="s">
        <v>184</v>
      </c>
      <c r="H4" s="372"/>
    </row>
    <row r="5" spans="1:9" ht="12" customHeight="1" x14ac:dyDescent="0.25">
      <c r="A5" s="356"/>
      <c r="B5" s="360"/>
      <c r="C5" s="363"/>
      <c r="D5" s="366"/>
      <c r="E5" s="366"/>
      <c r="F5" s="370"/>
      <c r="G5" s="69" t="s">
        <v>167</v>
      </c>
      <c r="H5" s="70" t="s">
        <v>168</v>
      </c>
    </row>
    <row r="6" spans="1:9" s="71" customFormat="1" ht="12" customHeight="1" x14ac:dyDescent="0.2">
      <c r="A6" s="357"/>
      <c r="B6" s="373" t="s">
        <v>169</v>
      </c>
      <c r="C6" s="374"/>
      <c r="D6" s="69" t="s">
        <v>170</v>
      </c>
      <c r="E6" s="367" t="s">
        <v>171</v>
      </c>
      <c r="F6" s="368"/>
      <c r="G6" s="368"/>
      <c r="H6" s="368"/>
    </row>
    <row r="7" spans="1:9" ht="12" customHeight="1" x14ac:dyDescent="0.25">
      <c r="A7" s="72"/>
      <c r="B7" s="72"/>
      <c r="C7" s="72"/>
      <c r="D7" s="72"/>
      <c r="E7" s="72"/>
      <c r="F7" s="72"/>
      <c r="G7" s="72"/>
      <c r="H7" s="72"/>
    </row>
    <row r="8" spans="1:9" ht="12" customHeight="1" x14ac:dyDescent="0.25">
      <c r="A8" s="73">
        <v>2011</v>
      </c>
      <c r="B8" s="74">
        <v>332</v>
      </c>
      <c r="C8" s="75">
        <v>81010</v>
      </c>
      <c r="D8" s="75">
        <v>130823</v>
      </c>
      <c r="E8" s="75">
        <v>3872037</v>
      </c>
      <c r="F8" s="75">
        <v>23101071</v>
      </c>
      <c r="G8" s="75">
        <v>10823120</v>
      </c>
      <c r="H8" s="75">
        <v>3751863</v>
      </c>
      <c r="I8" s="76"/>
    </row>
    <row r="9" spans="1:9" ht="12" customHeight="1" x14ac:dyDescent="0.25">
      <c r="A9" s="73">
        <v>2012</v>
      </c>
      <c r="B9" s="74">
        <v>336</v>
      </c>
      <c r="C9" s="75">
        <v>81654</v>
      </c>
      <c r="D9" s="75">
        <v>130419</v>
      </c>
      <c r="E9" s="75">
        <v>3972254</v>
      </c>
      <c r="F9" s="75">
        <v>21731377</v>
      </c>
      <c r="G9" s="75">
        <v>11993223</v>
      </c>
      <c r="H9" s="75">
        <v>3608866</v>
      </c>
      <c r="I9" s="76"/>
    </row>
    <row r="10" spans="1:9" ht="12" customHeight="1" x14ac:dyDescent="0.25">
      <c r="A10" s="73">
        <v>2013</v>
      </c>
      <c r="B10" s="74">
        <v>333</v>
      </c>
      <c r="C10" s="75">
        <v>80959</v>
      </c>
      <c r="D10" s="75">
        <v>128699</v>
      </c>
      <c r="E10" s="75">
        <v>4015003</v>
      </c>
      <c r="F10" s="75">
        <v>21718436</v>
      </c>
      <c r="G10" s="75">
        <v>12154568</v>
      </c>
      <c r="H10" s="75">
        <v>3696976</v>
      </c>
      <c r="I10" s="76"/>
    </row>
    <row r="11" spans="1:9" ht="12" customHeight="1" x14ac:dyDescent="0.25">
      <c r="A11" s="73">
        <v>2014</v>
      </c>
      <c r="B11" s="74">
        <v>322</v>
      </c>
      <c r="C11" s="75">
        <v>80709</v>
      </c>
      <c r="D11" s="75">
        <v>127301</v>
      </c>
      <c r="E11" s="75">
        <v>4109270</v>
      </c>
      <c r="F11" s="75">
        <v>22301335</v>
      </c>
      <c r="G11" s="75">
        <v>12597109</v>
      </c>
      <c r="H11" s="75">
        <v>4005319</v>
      </c>
      <c r="I11" s="76"/>
    </row>
    <row r="12" spans="1:9" ht="12" customHeight="1" x14ac:dyDescent="0.25">
      <c r="A12" s="73">
        <v>2015</v>
      </c>
      <c r="B12" s="74">
        <v>324</v>
      </c>
      <c r="C12" s="75">
        <v>81423</v>
      </c>
      <c r="D12" s="75">
        <v>128206</v>
      </c>
      <c r="E12" s="75">
        <v>4217781</v>
      </c>
      <c r="F12" s="75">
        <v>23306136</v>
      </c>
      <c r="G12" s="75">
        <v>13020074</v>
      </c>
      <c r="H12" s="75">
        <v>4028154</v>
      </c>
      <c r="I12" s="76"/>
    </row>
    <row r="13" spans="1:9" s="78" customFormat="1" ht="12" customHeight="1" x14ac:dyDescent="0.25">
      <c r="A13" s="73">
        <v>2016</v>
      </c>
      <c r="B13" s="74">
        <v>335</v>
      </c>
      <c r="C13" s="75">
        <v>80022</v>
      </c>
      <c r="D13" s="75">
        <v>126370</v>
      </c>
      <c r="E13" s="75">
        <v>4281886</v>
      </c>
      <c r="F13" s="75">
        <v>23365088</v>
      </c>
      <c r="G13" s="75">
        <v>13878808</v>
      </c>
      <c r="H13" s="75">
        <v>4116471</v>
      </c>
      <c r="I13" s="77"/>
    </row>
    <row r="14" spans="1:9" s="78" customFormat="1" ht="12" customHeight="1" x14ac:dyDescent="0.25">
      <c r="A14" s="73">
        <v>2017</v>
      </c>
      <c r="B14" s="74">
        <v>332</v>
      </c>
      <c r="C14" s="75">
        <v>79283</v>
      </c>
      <c r="D14" s="75">
        <v>124647</v>
      </c>
      <c r="E14" s="75">
        <v>4342407</v>
      </c>
      <c r="F14" s="75">
        <v>23530601</v>
      </c>
      <c r="G14" s="75">
        <v>14078176</v>
      </c>
      <c r="H14" s="75">
        <v>4369084</v>
      </c>
      <c r="I14" s="77"/>
    </row>
    <row r="15" spans="1:9" s="78" customFormat="1" ht="12" customHeight="1" x14ac:dyDescent="0.25">
      <c r="A15" s="73">
        <v>2018</v>
      </c>
      <c r="B15" s="74">
        <v>339</v>
      </c>
      <c r="C15" s="75">
        <v>80250</v>
      </c>
      <c r="D15" s="75">
        <v>124043</v>
      </c>
      <c r="E15" s="75">
        <v>4459764</v>
      </c>
      <c r="F15" s="75">
        <v>24180431</v>
      </c>
      <c r="G15" s="75">
        <v>14177372</v>
      </c>
      <c r="H15" s="75">
        <v>4635092</v>
      </c>
      <c r="I15" s="77"/>
    </row>
    <row r="16" spans="1:9" s="78" customFormat="1" ht="12" customHeight="1" x14ac:dyDescent="0.25">
      <c r="A16" s="73">
        <v>2019</v>
      </c>
      <c r="B16" s="74">
        <v>329</v>
      </c>
      <c r="C16" s="75">
        <v>78599</v>
      </c>
      <c r="D16" s="75">
        <v>121024</v>
      </c>
      <c r="E16" s="75">
        <v>4417903</v>
      </c>
      <c r="F16" s="75">
        <v>24983670</v>
      </c>
      <c r="G16" s="75">
        <v>14541532</v>
      </c>
      <c r="H16" s="75">
        <v>4736237</v>
      </c>
      <c r="I16" s="77"/>
    </row>
    <row r="17" spans="1:9" s="78" customFormat="1" ht="12" customHeight="1" x14ac:dyDescent="0.25">
      <c r="A17" s="73">
        <v>2020</v>
      </c>
      <c r="B17" s="74">
        <v>334</v>
      </c>
      <c r="C17" s="75">
        <v>72584</v>
      </c>
      <c r="D17" s="75">
        <v>108587</v>
      </c>
      <c r="E17" s="75">
        <v>3906226</v>
      </c>
      <c r="F17" s="75">
        <v>25659108</v>
      </c>
      <c r="G17" s="75">
        <v>14858279</v>
      </c>
      <c r="H17" s="75">
        <v>5265107</v>
      </c>
      <c r="I17" s="77"/>
    </row>
    <row r="18" spans="1:9" s="78" customFormat="1" ht="12" customHeight="1" x14ac:dyDescent="0.25">
      <c r="A18" s="73">
        <v>2021</v>
      </c>
      <c r="B18" s="74">
        <v>317</v>
      </c>
      <c r="C18" s="75">
        <v>70331</v>
      </c>
      <c r="D18" s="75">
        <v>107296</v>
      </c>
      <c r="E18" s="75">
        <v>3911211</v>
      </c>
      <c r="F18" s="75">
        <v>26249500</v>
      </c>
      <c r="G18" s="75">
        <v>15253590</v>
      </c>
      <c r="H18" s="75">
        <v>4918375</v>
      </c>
      <c r="I18" s="77"/>
    </row>
    <row r="19" spans="1:9" s="78" customFormat="1" ht="12" customHeight="1" x14ac:dyDescent="0.25">
      <c r="A19" s="79">
        <v>2022</v>
      </c>
      <c r="B19" s="80">
        <v>318</v>
      </c>
      <c r="C19" s="81">
        <v>71697</v>
      </c>
      <c r="D19" s="81">
        <v>108523</v>
      </c>
      <c r="E19" s="81">
        <v>4179333</v>
      </c>
      <c r="F19" s="81">
        <v>39633468</v>
      </c>
      <c r="G19" s="81">
        <v>18186287</v>
      </c>
      <c r="H19" s="81">
        <v>5617229</v>
      </c>
      <c r="I19" s="77"/>
    </row>
    <row r="20" spans="1:9" s="78" customFormat="1" ht="12" customHeight="1" x14ac:dyDescent="0.25">
      <c r="A20" s="79">
        <v>2023</v>
      </c>
      <c r="B20" s="80">
        <v>325</v>
      </c>
      <c r="C20" s="81">
        <v>73024</v>
      </c>
      <c r="D20" s="81">
        <v>111496</v>
      </c>
      <c r="E20" s="81">
        <v>4453018</v>
      </c>
      <c r="F20" s="81">
        <v>35195312</v>
      </c>
      <c r="G20" s="81">
        <v>17267031</v>
      </c>
      <c r="H20" s="81">
        <v>5788720</v>
      </c>
      <c r="I20" s="77"/>
    </row>
    <row r="21" spans="1:9" s="78" customFormat="1" ht="12" customHeight="1" x14ac:dyDescent="0.25">
      <c r="A21" s="79">
        <v>2024</v>
      </c>
      <c r="B21" s="80">
        <v>331</v>
      </c>
      <c r="C21" s="81">
        <v>74051</v>
      </c>
      <c r="D21" s="81">
        <v>112027</v>
      </c>
      <c r="E21" s="81">
        <v>4675440</v>
      </c>
      <c r="F21" s="81">
        <v>34470220</v>
      </c>
      <c r="G21" s="81">
        <v>17379600</v>
      </c>
      <c r="H21" s="81">
        <v>5760049</v>
      </c>
      <c r="I21" s="77"/>
    </row>
    <row r="22" spans="1:9" s="78" customFormat="1" ht="12" customHeight="1" x14ac:dyDescent="0.25">
      <c r="A22" s="79">
        <v>2025</v>
      </c>
      <c r="B22" s="80">
        <v>334</v>
      </c>
      <c r="C22" s="81">
        <v>74527</v>
      </c>
      <c r="D22" s="81">
        <v>112862</v>
      </c>
      <c r="E22" s="81">
        <v>4904559</v>
      </c>
      <c r="F22" s="81">
        <v>34018275</v>
      </c>
      <c r="G22" s="81">
        <v>17300844</v>
      </c>
      <c r="H22" s="81">
        <v>5644648</v>
      </c>
      <c r="I22" s="77"/>
    </row>
    <row r="23" spans="1:9" ht="12" customHeight="1" x14ac:dyDescent="0.25">
      <c r="A23" s="73"/>
      <c r="B23" s="74"/>
      <c r="C23" s="75"/>
      <c r="D23" s="75"/>
      <c r="E23" s="75"/>
      <c r="F23" s="75"/>
      <c r="G23" s="75"/>
      <c r="H23" s="75"/>
      <c r="I23" s="76"/>
    </row>
    <row r="24" spans="1:9" ht="12" customHeight="1" x14ac:dyDescent="0.25">
      <c r="A24" s="82">
        <v>2025</v>
      </c>
      <c r="I24" s="76"/>
    </row>
    <row r="25" spans="1:9" ht="12" customHeight="1" x14ac:dyDescent="0.25">
      <c r="A25" s="83" t="s">
        <v>172</v>
      </c>
      <c r="B25" s="74">
        <v>324</v>
      </c>
      <c r="C25" s="75">
        <v>73882</v>
      </c>
      <c r="D25" s="75">
        <v>9995</v>
      </c>
      <c r="E25" s="75">
        <v>414236</v>
      </c>
      <c r="F25" s="75">
        <v>2759329</v>
      </c>
      <c r="G25" s="75">
        <v>1505859</v>
      </c>
      <c r="H25" s="75">
        <v>527033</v>
      </c>
      <c r="I25" s="76"/>
    </row>
    <row r="26" spans="1:9" ht="12" customHeight="1" x14ac:dyDescent="0.25">
      <c r="A26" s="83" t="s">
        <v>173</v>
      </c>
      <c r="B26" s="74">
        <v>334</v>
      </c>
      <c r="C26" s="75">
        <v>74463</v>
      </c>
      <c r="D26" s="75">
        <v>9389</v>
      </c>
      <c r="E26" s="75">
        <v>382727</v>
      </c>
      <c r="F26" s="75">
        <v>2740192</v>
      </c>
      <c r="G26" s="75">
        <v>1424308</v>
      </c>
      <c r="H26" s="75">
        <v>491099</v>
      </c>
      <c r="I26" s="76"/>
    </row>
    <row r="27" spans="1:9" ht="12" customHeight="1" x14ac:dyDescent="0.25">
      <c r="A27" s="83" t="s">
        <v>62</v>
      </c>
      <c r="B27" s="74">
        <v>336</v>
      </c>
      <c r="C27" s="75">
        <v>74498</v>
      </c>
      <c r="D27" s="75">
        <v>9814</v>
      </c>
      <c r="E27" s="75">
        <v>383002</v>
      </c>
      <c r="F27" s="75">
        <v>2894916</v>
      </c>
      <c r="G27" s="75">
        <v>1473721</v>
      </c>
      <c r="H27" s="75">
        <v>490323</v>
      </c>
      <c r="I27" s="76"/>
    </row>
    <row r="28" spans="1:9" ht="12" customHeight="1" x14ac:dyDescent="0.25">
      <c r="A28" s="83" t="s">
        <v>174</v>
      </c>
      <c r="B28" s="74">
        <v>331</v>
      </c>
      <c r="C28" s="75">
        <v>74281</v>
      </c>
      <c r="D28" s="75">
        <v>29198</v>
      </c>
      <c r="E28" s="75">
        <v>1179965</v>
      </c>
      <c r="F28" s="75">
        <v>8394437</v>
      </c>
      <c r="G28" s="75">
        <v>4403888</v>
      </c>
      <c r="H28" s="75">
        <v>1508455</v>
      </c>
      <c r="I28" s="76"/>
    </row>
    <row r="29" spans="1:9" ht="12" customHeight="1" x14ac:dyDescent="0.25">
      <c r="A29" s="83" t="s">
        <v>63</v>
      </c>
      <c r="B29" s="74">
        <v>336</v>
      </c>
      <c r="C29" s="75">
        <v>75058</v>
      </c>
      <c r="D29" s="75">
        <v>9396</v>
      </c>
      <c r="E29" s="75">
        <v>422052</v>
      </c>
      <c r="F29" s="75">
        <v>2677075</v>
      </c>
      <c r="G29" s="75">
        <v>1363097</v>
      </c>
      <c r="H29" s="75">
        <v>504918</v>
      </c>
      <c r="I29" s="76"/>
    </row>
    <row r="30" spans="1:9" ht="12" customHeight="1" x14ac:dyDescent="0.25">
      <c r="A30" s="83" t="s">
        <v>64</v>
      </c>
      <c r="B30" s="74">
        <v>336</v>
      </c>
      <c r="C30" s="75">
        <v>75086</v>
      </c>
      <c r="D30" s="75">
        <v>8933</v>
      </c>
      <c r="E30" s="75">
        <v>403880</v>
      </c>
      <c r="F30" s="75">
        <v>2691757</v>
      </c>
      <c r="G30" s="75">
        <v>1371356</v>
      </c>
      <c r="H30" s="75">
        <v>477098</v>
      </c>
      <c r="I30" s="76"/>
    </row>
    <row r="31" spans="1:9" ht="12" customHeight="1" x14ac:dyDescent="0.25">
      <c r="A31" s="83" t="s">
        <v>65</v>
      </c>
      <c r="B31" s="74">
        <v>336</v>
      </c>
      <c r="C31" s="75">
        <v>75049</v>
      </c>
      <c r="D31" s="75">
        <v>9423</v>
      </c>
      <c r="E31" s="75">
        <v>431291</v>
      </c>
      <c r="F31" s="75">
        <v>3176542</v>
      </c>
      <c r="G31" s="75">
        <v>1751429</v>
      </c>
      <c r="H31" s="75">
        <v>532088</v>
      </c>
      <c r="I31" s="76"/>
    </row>
    <row r="32" spans="1:9" ht="12" customHeight="1" x14ac:dyDescent="0.25">
      <c r="A32" s="83" t="s">
        <v>175</v>
      </c>
      <c r="B32" s="74">
        <v>336</v>
      </c>
      <c r="C32" s="75">
        <v>75064</v>
      </c>
      <c r="D32" s="75">
        <v>27752</v>
      </c>
      <c r="E32" s="75">
        <v>1257223</v>
      </c>
      <c r="F32" s="75">
        <v>8545374</v>
      </c>
      <c r="G32" s="75">
        <v>4485882</v>
      </c>
      <c r="H32" s="75">
        <v>1514103</v>
      </c>
      <c r="I32" s="76"/>
    </row>
    <row r="33" spans="1:17" ht="12" customHeight="1" x14ac:dyDescent="0.25">
      <c r="A33" s="83" t="s">
        <v>77</v>
      </c>
      <c r="B33" s="74">
        <v>334</v>
      </c>
      <c r="C33" s="75">
        <v>74673</v>
      </c>
      <c r="D33" s="75">
        <v>56950</v>
      </c>
      <c r="E33" s="75">
        <v>2437189</v>
      </c>
      <c r="F33" s="75">
        <v>16939811</v>
      </c>
      <c r="G33" s="75">
        <v>8889769</v>
      </c>
      <c r="H33" s="75">
        <v>3022558</v>
      </c>
      <c r="I33" s="76"/>
    </row>
    <row r="34" spans="1:17" ht="12" customHeight="1" x14ac:dyDescent="0.25">
      <c r="A34" s="83" t="s">
        <v>66</v>
      </c>
      <c r="B34" s="74">
        <v>335</v>
      </c>
      <c r="C34" s="75">
        <v>74680</v>
      </c>
      <c r="D34" s="75">
        <v>10199</v>
      </c>
      <c r="E34" s="75">
        <v>414072</v>
      </c>
      <c r="F34" s="75">
        <v>2970273</v>
      </c>
      <c r="G34" s="75">
        <v>1513346</v>
      </c>
      <c r="H34" s="75">
        <v>476252</v>
      </c>
      <c r="I34" s="76"/>
    </row>
    <row r="35" spans="1:17" ht="12" customHeight="1" x14ac:dyDescent="0.25">
      <c r="A35" s="83" t="s">
        <v>176</v>
      </c>
      <c r="B35" s="74">
        <v>335</v>
      </c>
      <c r="C35" s="75">
        <v>74344</v>
      </c>
      <c r="D35" s="75">
        <v>8690</v>
      </c>
      <c r="E35" s="75">
        <v>372661</v>
      </c>
      <c r="F35" s="75">
        <v>2597920</v>
      </c>
      <c r="G35" s="75">
        <v>1275678</v>
      </c>
      <c r="H35" s="75">
        <v>359670</v>
      </c>
      <c r="I35" s="76"/>
    </row>
    <row r="36" spans="1:17" ht="12" customHeight="1" x14ac:dyDescent="0.25">
      <c r="A36" s="83" t="s">
        <v>177</v>
      </c>
      <c r="B36" s="74">
        <v>334</v>
      </c>
      <c r="C36" s="75">
        <v>74485</v>
      </c>
      <c r="D36" s="75">
        <v>9723</v>
      </c>
      <c r="E36" s="75">
        <v>390288</v>
      </c>
      <c r="F36" s="75">
        <v>3014044</v>
      </c>
      <c r="G36" s="75">
        <v>1453861</v>
      </c>
      <c r="H36" s="75">
        <v>496590</v>
      </c>
      <c r="I36" s="76"/>
    </row>
    <row r="37" spans="1:17" ht="12" customHeight="1" x14ac:dyDescent="0.25">
      <c r="A37" s="83" t="s">
        <v>178</v>
      </c>
      <c r="B37" s="74">
        <v>335</v>
      </c>
      <c r="C37" s="75">
        <v>74503</v>
      </c>
      <c r="D37" s="75">
        <v>28612</v>
      </c>
      <c r="E37" s="75">
        <v>1177021</v>
      </c>
      <c r="F37" s="75">
        <v>8582237</v>
      </c>
      <c r="G37" s="75">
        <v>4242885</v>
      </c>
      <c r="H37" s="75">
        <v>1332512</v>
      </c>
      <c r="I37" s="76"/>
    </row>
    <row r="38" spans="1:17" ht="12" customHeight="1" x14ac:dyDescent="0.25">
      <c r="A38" s="83" t="s">
        <v>179</v>
      </c>
      <c r="B38" s="74">
        <v>333</v>
      </c>
      <c r="C38" s="75">
        <v>74481</v>
      </c>
      <c r="D38" s="75">
        <v>9666</v>
      </c>
      <c r="E38" s="75">
        <v>377003</v>
      </c>
      <c r="F38" s="75">
        <v>2850294</v>
      </c>
      <c r="G38" s="75">
        <v>1398352</v>
      </c>
      <c r="H38" s="75">
        <v>451754</v>
      </c>
      <c r="I38" s="76"/>
    </row>
    <row r="39" spans="1:17" ht="12" customHeight="1" x14ac:dyDescent="0.25">
      <c r="A39" s="83" t="s">
        <v>180</v>
      </c>
      <c r="B39" s="74">
        <v>332</v>
      </c>
      <c r="C39" s="75">
        <v>74337</v>
      </c>
      <c r="D39" s="75">
        <v>9459</v>
      </c>
      <c r="E39" s="75">
        <v>507476</v>
      </c>
      <c r="F39" s="75">
        <v>2838386</v>
      </c>
      <c r="G39" s="75">
        <v>1348565</v>
      </c>
      <c r="H39" s="75">
        <v>451567</v>
      </c>
      <c r="I39" s="76"/>
    </row>
    <row r="40" spans="1:17" ht="12" customHeight="1" x14ac:dyDescent="0.25">
      <c r="A40" s="83" t="s">
        <v>181</v>
      </c>
      <c r="B40" s="74">
        <v>332</v>
      </c>
      <c r="C40" s="75">
        <v>73965</v>
      </c>
      <c r="D40" s="75">
        <v>8175</v>
      </c>
      <c r="E40" s="75">
        <v>405870</v>
      </c>
      <c r="F40" s="75">
        <v>2807547</v>
      </c>
      <c r="G40" s="75">
        <v>1421272</v>
      </c>
      <c r="H40" s="75">
        <v>386257</v>
      </c>
      <c r="I40" s="76"/>
    </row>
    <row r="41" spans="1:17" ht="12" customHeight="1" x14ac:dyDescent="0.25">
      <c r="A41" s="83" t="s">
        <v>182</v>
      </c>
      <c r="B41" s="74">
        <v>332</v>
      </c>
      <c r="C41" s="75">
        <v>74261</v>
      </c>
      <c r="D41" s="75">
        <v>27300</v>
      </c>
      <c r="E41" s="75">
        <v>1290349</v>
      </c>
      <c r="F41" s="75">
        <v>8496227</v>
      </c>
      <c r="G41" s="75">
        <v>4168189</v>
      </c>
      <c r="H41" s="75">
        <v>1289578</v>
      </c>
      <c r="I41" s="76"/>
    </row>
    <row r="42" spans="1:17" ht="12" customHeight="1" x14ac:dyDescent="0.25">
      <c r="A42" s="83" t="s">
        <v>78</v>
      </c>
      <c r="B42" s="74">
        <v>334</v>
      </c>
      <c r="C42" s="75">
        <v>74382</v>
      </c>
      <c r="D42" s="75">
        <v>55912</v>
      </c>
      <c r="E42" s="75">
        <v>2467370</v>
      </c>
      <c r="F42" s="75">
        <v>17078464</v>
      </c>
      <c r="G42" s="75">
        <v>8411075</v>
      </c>
      <c r="H42" s="75">
        <v>2622090</v>
      </c>
      <c r="I42" s="76"/>
    </row>
    <row r="43" spans="1:17" ht="12" customHeight="1" x14ac:dyDescent="0.25">
      <c r="A43" s="83"/>
      <c r="B43" s="74"/>
      <c r="C43" s="74"/>
      <c r="D43" s="74"/>
      <c r="E43" s="74"/>
      <c r="F43" s="74"/>
      <c r="G43" s="74"/>
      <c r="H43" s="74"/>
      <c r="I43" s="76"/>
    </row>
    <row r="44" spans="1:17" ht="12" customHeight="1" x14ac:dyDescent="0.25">
      <c r="A44" s="84" t="s">
        <v>303</v>
      </c>
      <c r="B44" s="74"/>
      <c r="C44" s="74"/>
      <c r="D44" s="74"/>
      <c r="E44" s="74"/>
      <c r="F44" s="74"/>
      <c r="G44" s="74"/>
      <c r="H44" s="74"/>
      <c r="I44" s="76"/>
    </row>
    <row r="45" spans="1:17" ht="12" customHeight="1" x14ac:dyDescent="0.25">
      <c r="A45" s="83" t="s">
        <v>172</v>
      </c>
      <c r="B45" s="85">
        <v>319</v>
      </c>
      <c r="C45" s="85">
        <v>73348</v>
      </c>
      <c r="D45" s="85">
        <v>9513</v>
      </c>
      <c r="E45" s="85">
        <v>424958</v>
      </c>
      <c r="F45" s="85">
        <v>2720339</v>
      </c>
      <c r="G45" s="85">
        <v>1347435</v>
      </c>
      <c r="H45" s="85">
        <v>380570</v>
      </c>
      <c r="I45" s="86"/>
      <c r="K45" s="74"/>
      <c r="L45" s="74"/>
      <c r="M45" s="74"/>
      <c r="N45" s="74"/>
      <c r="O45" s="74"/>
      <c r="P45" s="74"/>
      <c r="Q45" s="74"/>
    </row>
    <row r="46" spans="1:17" ht="12" customHeight="1" x14ac:dyDescent="0.25">
      <c r="A46" s="83" t="s">
        <v>173</v>
      </c>
      <c r="B46" s="85">
        <v>319</v>
      </c>
      <c r="C46" s="85">
        <v>72907</v>
      </c>
      <c r="D46" s="85">
        <v>9223</v>
      </c>
      <c r="E46" s="85">
        <v>391771</v>
      </c>
      <c r="F46" s="85">
        <v>2775797</v>
      </c>
      <c r="G46" s="85">
        <v>1452562</v>
      </c>
      <c r="H46" s="85">
        <v>433215</v>
      </c>
      <c r="I46" s="76"/>
      <c r="K46" s="74"/>
      <c r="L46" s="74"/>
      <c r="M46" s="74"/>
      <c r="N46" s="74"/>
      <c r="O46" s="74"/>
      <c r="P46" s="74"/>
      <c r="Q46" s="74"/>
    </row>
    <row r="47" spans="1:17" ht="12" customHeight="1" x14ac:dyDescent="0.25">
      <c r="A47" s="83" t="s">
        <v>62</v>
      </c>
      <c r="B47" s="343" t="s">
        <v>327</v>
      </c>
      <c r="C47" s="343" t="s">
        <v>327</v>
      </c>
      <c r="D47" s="343" t="s">
        <v>327</v>
      </c>
      <c r="E47" s="343" t="s">
        <v>327</v>
      </c>
      <c r="F47" s="343" t="s">
        <v>327</v>
      </c>
      <c r="G47" s="343" t="s">
        <v>327</v>
      </c>
      <c r="H47" s="343" t="s">
        <v>327</v>
      </c>
      <c r="I47" s="76"/>
      <c r="K47" s="74"/>
      <c r="L47" s="74"/>
      <c r="M47" s="74"/>
      <c r="N47" s="74"/>
      <c r="O47" s="74"/>
      <c r="P47" s="74"/>
      <c r="Q47" s="74"/>
    </row>
    <row r="48" spans="1:17" ht="12" customHeight="1" x14ac:dyDescent="0.25">
      <c r="A48" s="83" t="s">
        <v>174</v>
      </c>
      <c r="B48" s="343" t="s">
        <v>327</v>
      </c>
      <c r="C48" s="343" t="s">
        <v>327</v>
      </c>
      <c r="D48" s="343" t="s">
        <v>327</v>
      </c>
      <c r="E48" s="343" t="s">
        <v>327</v>
      </c>
      <c r="F48" s="343" t="s">
        <v>327</v>
      </c>
      <c r="G48" s="343" t="s">
        <v>327</v>
      </c>
      <c r="H48" s="343" t="s">
        <v>327</v>
      </c>
      <c r="I48" s="76"/>
      <c r="K48" s="74"/>
      <c r="L48" s="74"/>
      <c r="M48" s="74"/>
      <c r="N48" s="74"/>
      <c r="O48" s="74"/>
      <c r="P48" s="74"/>
      <c r="Q48" s="74"/>
    </row>
    <row r="49" spans="1:17" ht="12" customHeight="1" x14ac:dyDescent="0.25">
      <c r="A49" s="83" t="s">
        <v>63</v>
      </c>
      <c r="B49" s="343" t="s">
        <v>327</v>
      </c>
      <c r="C49" s="343" t="s">
        <v>327</v>
      </c>
      <c r="D49" s="343" t="s">
        <v>327</v>
      </c>
      <c r="E49" s="343" t="s">
        <v>327</v>
      </c>
      <c r="F49" s="343" t="s">
        <v>327</v>
      </c>
      <c r="G49" s="343" t="s">
        <v>327</v>
      </c>
      <c r="H49" s="343" t="s">
        <v>327</v>
      </c>
      <c r="I49" s="76"/>
      <c r="K49" s="74"/>
      <c r="L49" s="74"/>
      <c r="M49" s="74"/>
      <c r="N49" s="74"/>
      <c r="O49" s="74"/>
      <c r="P49" s="74"/>
      <c r="Q49" s="74"/>
    </row>
    <row r="50" spans="1:17" ht="12" customHeight="1" x14ac:dyDescent="0.25">
      <c r="A50" s="83" t="s">
        <v>64</v>
      </c>
      <c r="B50" s="343" t="s">
        <v>327</v>
      </c>
      <c r="C50" s="343" t="s">
        <v>327</v>
      </c>
      <c r="D50" s="343" t="s">
        <v>327</v>
      </c>
      <c r="E50" s="343" t="s">
        <v>327</v>
      </c>
      <c r="F50" s="343" t="s">
        <v>327</v>
      </c>
      <c r="G50" s="343" t="s">
        <v>327</v>
      </c>
      <c r="H50" s="343" t="s">
        <v>327</v>
      </c>
      <c r="I50" s="76"/>
      <c r="K50" s="74"/>
      <c r="L50" s="74"/>
      <c r="M50" s="74"/>
      <c r="N50" s="74"/>
      <c r="O50" s="74"/>
      <c r="P50" s="74"/>
      <c r="Q50" s="74"/>
    </row>
    <row r="51" spans="1:17" ht="12" customHeight="1" x14ac:dyDescent="0.25">
      <c r="A51" s="83" t="s">
        <v>65</v>
      </c>
      <c r="B51" s="343" t="s">
        <v>327</v>
      </c>
      <c r="C51" s="343" t="s">
        <v>327</v>
      </c>
      <c r="D51" s="343" t="s">
        <v>327</v>
      </c>
      <c r="E51" s="343" t="s">
        <v>327</v>
      </c>
      <c r="F51" s="343" t="s">
        <v>327</v>
      </c>
      <c r="G51" s="343" t="s">
        <v>327</v>
      </c>
      <c r="H51" s="343" t="s">
        <v>327</v>
      </c>
      <c r="I51" s="76"/>
      <c r="K51" s="74"/>
      <c r="L51" s="74"/>
      <c r="M51" s="74"/>
      <c r="N51" s="74"/>
      <c r="O51" s="74"/>
      <c r="P51" s="74"/>
      <c r="Q51" s="74"/>
    </row>
    <row r="52" spans="1:17" ht="12" customHeight="1" x14ac:dyDescent="0.25">
      <c r="A52" s="83" t="s">
        <v>175</v>
      </c>
      <c r="B52" s="343" t="s">
        <v>327</v>
      </c>
      <c r="C52" s="343" t="s">
        <v>327</v>
      </c>
      <c r="D52" s="343" t="s">
        <v>327</v>
      </c>
      <c r="E52" s="343" t="s">
        <v>327</v>
      </c>
      <c r="F52" s="343" t="s">
        <v>327</v>
      </c>
      <c r="G52" s="343" t="s">
        <v>327</v>
      </c>
      <c r="H52" s="343" t="s">
        <v>327</v>
      </c>
      <c r="I52" s="76"/>
      <c r="K52" s="74"/>
      <c r="L52" s="74"/>
      <c r="M52" s="74"/>
      <c r="N52" s="74"/>
      <c r="O52" s="74"/>
      <c r="P52" s="74"/>
      <c r="Q52" s="74"/>
    </row>
    <row r="53" spans="1:17" ht="12" customHeight="1" x14ac:dyDescent="0.25">
      <c r="A53" s="83" t="s">
        <v>77</v>
      </c>
      <c r="B53" s="343" t="s">
        <v>327</v>
      </c>
      <c r="C53" s="343" t="s">
        <v>327</v>
      </c>
      <c r="D53" s="343" t="s">
        <v>327</v>
      </c>
      <c r="E53" s="343" t="s">
        <v>327</v>
      </c>
      <c r="F53" s="343" t="s">
        <v>327</v>
      </c>
      <c r="G53" s="343" t="s">
        <v>327</v>
      </c>
      <c r="H53" s="343" t="s">
        <v>327</v>
      </c>
      <c r="I53" s="76"/>
      <c r="K53" s="74"/>
      <c r="L53" s="74"/>
      <c r="M53" s="74"/>
      <c r="N53" s="74"/>
      <c r="O53" s="74"/>
      <c r="P53" s="74"/>
      <c r="Q53" s="74"/>
    </row>
    <row r="54" spans="1:17" ht="12" customHeight="1" x14ac:dyDescent="0.25">
      <c r="A54" s="83" t="s">
        <v>66</v>
      </c>
      <c r="B54" s="343" t="s">
        <v>327</v>
      </c>
      <c r="C54" s="343" t="s">
        <v>327</v>
      </c>
      <c r="D54" s="343" t="s">
        <v>327</v>
      </c>
      <c r="E54" s="343" t="s">
        <v>327</v>
      </c>
      <c r="F54" s="343" t="s">
        <v>327</v>
      </c>
      <c r="G54" s="343" t="s">
        <v>327</v>
      </c>
      <c r="H54" s="343" t="s">
        <v>327</v>
      </c>
      <c r="I54" s="76"/>
      <c r="K54" s="74"/>
      <c r="L54" s="74"/>
      <c r="M54" s="74"/>
      <c r="N54" s="74"/>
      <c r="O54" s="74"/>
      <c r="P54" s="74"/>
      <c r="Q54" s="74"/>
    </row>
    <row r="55" spans="1:17" ht="12" customHeight="1" x14ac:dyDescent="0.25">
      <c r="A55" s="83" t="s">
        <v>176</v>
      </c>
      <c r="B55" s="343" t="s">
        <v>327</v>
      </c>
      <c r="C55" s="343" t="s">
        <v>327</v>
      </c>
      <c r="D55" s="343" t="s">
        <v>327</v>
      </c>
      <c r="E55" s="343" t="s">
        <v>327</v>
      </c>
      <c r="F55" s="343" t="s">
        <v>327</v>
      </c>
      <c r="G55" s="343" t="s">
        <v>327</v>
      </c>
      <c r="H55" s="343" t="s">
        <v>327</v>
      </c>
      <c r="I55" s="76"/>
      <c r="K55" s="74"/>
      <c r="L55" s="74"/>
      <c r="M55" s="74"/>
      <c r="N55" s="74"/>
      <c r="O55" s="74"/>
      <c r="P55" s="74"/>
      <c r="Q55" s="74"/>
    </row>
    <row r="56" spans="1:17" ht="12" customHeight="1" x14ac:dyDescent="0.25">
      <c r="A56" s="83" t="s">
        <v>177</v>
      </c>
      <c r="B56" s="343" t="s">
        <v>327</v>
      </c>
      <c r="C56" s="343" t="s">
        <v>327</v>
      </c>
      <c r="D56" s="343" t="s">
        <v>327</v>
      </c>
      <c r="E56" s="343" t="s">
        <v>327</v>
      </c>
      <c r="F56" s="343" t="s">
        <v>327</v>
      </c>
      <c r="G56" s="343" t="s">
        <v>327</v>
      </c>
      <c r="H56" s="343" t="s">
        <v>327</v>
      </c>
      <c r="I56" s="76"/>
      <c r="K56" s="74"/>
      <c r="L56" s="74"/>
      <c r="M56" s="74"/>
      <c r="N56" s="74"/>
      <c r="O56" s="74"/>
      <c r="P56" s="74"/>
      <c r="Q56" s="74"/>
    </row>
    <row r="57" spans="1:17" ht="12" customHeight="1" x14ac:dyDescent="0.25">
      <c r="A57" s="83" t="s">
        <v>178</v>
      </c>
      <c r="B57" s="343" t="s">
        <v>327</v>
      </c>
      <c r="C57" s="343" t="s">
        <v>327</v>
      </c>
      <c r="D57" s="343" t="s">
        <v>327</v>
      </c>
      <c r="E57" s="343" t="s">
        <v>327</v>
      </c>
      <c r="F57" s="343" t="s">
        <v>327</v>
      </c>
      <c r="G57" s="343" t="s">
        <v>327</v>
      </c>
      <c r="H57" s="343" t="s">
        <v>327</v>
      </c>
      <c r="I57" s="76"/>
      <c r="K57" s="74"/>
      <c r="L57" s="74"/>
      <c r="M57" s="74"/>
      <c r="N57" s="74"/>
      <c r="O57" s="74"/>
      <c r="P57" s="74"/>
      <c r="Q57" s="74"/>
    </row>
    <row r="58" spans="1:17" ht="12" customHeight="1" x14ac:dyDescent="0.25">
      <c r="A58" s="83" t="s">
        <v>179</v>
      </c>
      <c r="B58" s="343" t="s">
        <v>327</v>
      </c>
      <c r="C58" s="343" t="s">
        <v>327</v>
      </c>
      <c r="D58" s="343" t="s">
        <v>327</v>
      </c>
      <c r="E58" s="343" t="s">
        <v>327</v>
      </c>
      <c r="F58" s="343" t="s">
        <v>327</v>
      </c>
      <c r="G58" s="343" t="s">
        <v>327</v>
      </c>
      <c r="H58" s="343" t="s">
        <v>327</v>
      </c>
      <c r="I58" s="76"/>
      <c r="K58" s="74"/>
      <c r="L58" s="74"/>
      <c r="M58" s="74"/>
      <c r="N58" s="74"/>
      <c r="O58" s="74"/>
      <c r="P58" s="74"/>
      <c r="Q58" s="74"/>
    </row>
    <row r="59" spans="1:17" ht="12" customHeight="1" x14ac:dyDescent="0.25">
      <c r="A59" s="83" t="s">
        <v>180</v>
      </c>
      <c r="B59" s="343" t="s">
        <v>327</v>
      </c>
      <c r="C59" s="343" t="s">
        <v>327</v>
      </c>
      <c r="D59" s="343" t="s">
        <v>327</v>
      </c>
      <c r="E59" s="343" t="s">
        <v>327</v>
      </c>
      <c r="F59" s="343" t="s">
        <v>327</v>
      </c>
      <c r="G59" s="343" t="s">
        <v>327</v>
      </c>
      <c r="H59" s="343" t="s">
        <v>327</v>
      </c>
      <c r="I59" s="76"/>
      <c r="K59" s="74"/>
      <c r="L59" s="74"/>
      <c r="M59" s="74"/>
      <c r="N59" s="74"/>
      <c r="O59" s="74"/>
      <c r="P59" s="74"/>
      <c r="Q59" s="74"/>
    </row>
    <row r="60" spans="1:17" ht="12" customHeight="1" x14ac:dyDescent="0.25">
      <c r="A60" s="83" t="s">
        <v>181</v>
      </c>
      <c r="B60" s="343" t="s">
        <v>327</v>
      </c>
      <c r="C60" s="343" t="s">
        <v>327</v>
      </c>
      <c r="D60" s="343" t="s">
        <v>327</v>
      </c>
      <c r="E60" s="343" t="s">
        <v>327</v>
      </c>
      <c r="F60" s="343" t="s">
        <v>327</v>
      </c>
      <c r="G60" s="343" t="s">
        <v>327</v>
      </c>
      <c r="H60" s="343" t="s">
        <v>327</v>
      </c>
      <c r="I60" s="76"/>
      <c r="K60" s="74"/>
      <c r="L60" s="74"/>
      <c r="M60" s="74"/>
      <c r="N60" s="74"/>
      <c r="O60" s="74"/>
      <c r="P60" s="74"/>
      <c r="Q60" s="74"/>
    </row>
    <row r="61" spans="1:17" ht="12" customHeight="1" x14ac:dyDescent="0.25">
      <c r="A61" s="83" t="s">
        <v>182</v>
      </c>
      <c r="B61" s="343" t="s">
        <v>327</v>
      </c>
      <c r="C61" s="343" t="s">
        <v>327</v>
      </c>
      <c r="D61" s="343" t="s">
        <v>327</v>
      </c>
      <c r="E61" s="343" t="s">
        <v>327</v>
      </c>
      <c r="F61" s="343" t="s">
        <v>327</v>
      </c>
      <c r="G61" s="343" t="s">
        <v>327</v>
      </c>
      <c r="H61" s="343" t="s">
        <v>327</v>
      </c>
      <c r="I61" s="76"/>
      <c r="K61" s="74"/>
      <c r="L61" s="74"/>
      <c r="M61" s="74"/>
      <c r="N61" s="74"/>
      <c r="O61" s="74"/>
      <c r="P61" s="74"/>
      <c r="Q61" s="74"/>
    </row>
    <row r="62" spans="1:17" ht="12" customHeight="1" x14ac:dyDescent="0.25">
      <c r="A62" s="83" t="s">
        <v>78</v>
      </c>
      <c r="B62" s="343" t="s">
        <v>327</v>
      </c>
      <c r="C62" s="343" t="s">
        <v>327</v>
      </c>
      <c r="D62" s="343" t="s">
        <v>327</v>
      </c>
      <c r="E62" s="343" t="s">
        <v>327</v>
      </c>
      <c r="F62" s="343" t="s">
        <v>327</v>
      </c>
      <c r="G62" s="343" t="s">
        <v>327</v>
      </c>
      <c r="H62" s="343" t="s">
        <v>327</v>
      </c>
      <c r="I62" s="76"/>
      <c r="K62" s="74"/>
      <c r="L62" s="74"/>
      <c r="M62" s="74"/>
      <c r="N62" s="74"/>
      <c r="O62" s="74"/>
      <c r="P62" s="74"/>
      <c r="Q62" s="74"/>
    </row>
    <row r="63" spans="1:17" ht="12" customHeight="1" x14ac:dyDescent="0.25">
      <c r="A63" s="87"/>
      <c r="B63" s="87"/>
      <c r="C63" s="87"/>
      <c r="D63" s="87"/>
      <c r="E63" s="87"/>
      <c r="F63" s="87"/>
      <c r="G63" s="87"/>
      <c r="H63" s="87"/>
    </row>
    <row r="64" spans="1:17" ht="12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</row>
    <row r="65" spans="1:17" ht="12" customHeight="1" x14ac:dyDescent="0.25">
      <c r="A65" s="88"/>
      <c r="B65" s="89"/>
      <c r="C65" s="89"/>
      <c r="D65" s="89"/>
      <c r="E65" s="89"/>
      <c r="F65" s="89"/>
      <c r="G65" s="89"/>
      <c r="H65" s="89"/>
    </row>
    <row r="66" spans="1:17" ht="12" customHeight="1" x14ac:dyDescent="0.25">
      <c r="A66" s="88"/>
      <c r="B66" s="89"/>
      <c r="C66" s="89"/>
      <c r="D66" s="89"/>
      <c r="E66" s="89"/>
      <c r="F66" s="89"/>
      <c r="G66" s="89"/>
      <c r="H66" s="89"/>
    </row>
    <row r="67" spans="1:17" ht="12" customHeight="1" x14ac:dyDescent="0.25">
      <c r="A67" s="90" t="s">
        <v>280</v>
      </c>
      <c r="B67" s="76"/>
      <c r="C67" s="76"/>
      <c r="D67" s="76"/>
      <c r="E67" s="91"/>
      <c r="F67" s="91"/>
      <c r="G67" s="91"/>
      <c r="H67" s="91"/>
    </row>
    <row r="68" spans="1:17" ht="12" customHeight="1" x14ac:dyDescent="0.25">
      <c r="A68" s="92" t="s">
        <v>174</v>
      </c>
      <c r="B68" s="93" t="e">
        <f>(B45+B46+B47)/3-B48</f>
        <v>#VALUE!</v>
      </c>
      <c r="C68" s="93" t="e">
        <f>(C45+C46+C47)/3-C48</f>
        <v>#VALUE!</v>
      </c>
      <c r="D68" s="93" t="e">
        <f>(D45+D46+D47)-D48</f>
        <v>#VALUE!</v>
      </c>
      <c r="E68" s="93" t="e">
        <f>(E45+E46+E47)-E48</f>
        <v>#VALUE!</v>
      </c>
      <c r="F68" s="93" t="e">
        <f>(F45+F46+F47)-F48</f>
        <v>#VALUE!</v>
      </c>
      <c r="G68" s="93" t="e">
        <f>(G45+G46+G47)-G48</f>
        <v>#VALUE!</v>
      </c>
      <c r="H68" s="93" t="e">
        <f>(H45+H46+H47)-H48</f>
        <v>#VALUE!</v>
      </c>
    </row>
    <row r="69" spans="1:17" ht="12" customHeight="1" x14ac:dyDescent="0.25">
      <c r="A69" s="92" t="s">
        <v>175</v>
      </c>
      <c r="B69" s="93" t="e">
        <f>(B49+B50+B51)/3-B52</f>
        <v>#VALUE!</v>
      </c>
      <c r="C69" s="93" t="e">
        <f>(C49+C50+C51)/3-C52</f>
        <v>#VALUE!</v>
      </c>
      <c r="D69" s="93" t="e">
        <f>D49+D50+D51-D52</f>
        <v>#VALUE!</v>
      </c>
      <c r="E69" s="93" t="e">
        <f>E49+E50+E51-E52</f>
        <v>#VALUE!</v>
      </c>
      <c r="F69" s="93" t="e">
        <f>F49+F50+F51-F52</f>
        <v>#VALUE!</v>
      </c>
      <c r="G69" s="93" t="e">
        <f>G49+G50+G51-G52</f>
        <v>#VALUE!</v>
      </c>
      <c r="H69" s="93" t="e">
        <f>H49+H50+H51-H52</f>
        <v>#VALUE!</v>
      </c>
      <c r="K69" s="93"/>
      <c r="L69" s="93"/>
      <c r="M69" s="93"/>
      <c r="N69" s="93"/>
      <c r="O69" s="93"/>
      <c r="P69" s="93"/>
      <c r="Q69" s="93"/>
    </row>
    <row r="70" spans="1:17" ht="12" customHeight="1" x14ac:dyDescent="0.25">
      <c r="A70" s="92" t="s">
        <v>178</v>
      </c>
      <c r="B70" s="93" t="e">
        <f>(B54+B55+B56)/3-B57</f>
        <v>#VALUE!</v>
      </c>
      <c r="C70" s="93" t="e">
        <f>(C54+C55+C56)/3-C57</f>
        <v>#VALUE!</v>
      </c>
      <c r="D70" s="93" t="e">
        <f>D54+D55+D56-D57</f>
        <v>#VALUE!</v>
      </c>
      <c r="E70" s="93" t="e">
        <f>E54+E55+E56-E57</f>
        <v>#VALUE!</v>
      </c>
      <c r="F70" s="93" t="e">
        <f>F54+F55+F56-F57</f>
        <v>#VALUE!</v>
      </c>
      <c r="G70" s="93" t="e">
        <f>G54+G55+G56-G57</f>
        <v>#VALUE!</v>
      </c>
      <c r="H70" s="93" t="e">
        <f>H54+H55+H56-H57</f>
        <v>#VALUE!</v>
      </c>
      <c r="K70" s="93"/>
      <c r="L70" s="93"/>
      <c r="M70" s="93"/>
      <c r="N70" s="93"/>
      <c r="O70" s="93"/>
      <c r="P70" s="93"/>
      <c r="Q70" s="93"/>
    </row>
    <row r="71" spans="1:17" ht="12" customHeight="1" x14ac:dyDescent="0.25">
      <c r="A71" s="92" t="s">
        <v>182</v>
      </c>
      <c r="B71" s="93" t="e">
        <f>(B58+B59+B60)/3-B61</f>
        <v>#VALUE!</v>
      </c>
      <c r="C71" s="93" t="e">
        <f>(C58+C59+C60)/3-C61</f>
        <v>#VALUE!</v>
      </c>
      <c r="D71" s="93" t="e">
        <f>D58+D59+D60-D61</f>
        <v>#VALUE!</v>
      </c>
      <c r="E71" s="93" t="e">
        <f>E58+E59+E60-E61</f>
        <v>#VALUE!</v>
      </c>
      <c r="F71" s="93" t="e">
        <f>F58+F59+F60-F61</f>
        <v>#VALUE!</v>
      </c>
      <c r="G71" s="93" t="e">
        <f>G58+G59+G60-G61</f>
        <v>#VALUE!</v>
      </c>
      <c r="H71" s="93" t="e">
        <f>H58+H59+H60-H61</f>
        <v>#VALUE!</v>
      </c>
      <c r="K71" s="93"/>
      <c r="L71" s="93"/>
      <c r="M71" s="93"/>
      <c r="N71" s="93"/>
      <c r="O71" s="93"/>
      <c r="P71" s="93"/>
      <c r="Q71" s="93"/>
    </row>
    <row r="72" spans="1:17" ht="12" customHeight="1" x14ac:dyDescent="0.25">
      <c r="A72" s="92" t="s">
        <v>77</v>
      </c>
      <c r="B72" s="93" t="e">
        <f>(B48+B52)/2-B53</f>
        <v>#VALUE!</v>
      </c>
      <c r="C72" s="93" t="e">
        <f>(C48+C52)/2-C53</f>
        <v>#VALUE!</v>
      </c>
      <c r="D72" s="93" t="e">
        <f>D48+D52-D53</f>
        <v>#VALUE!</v>
      </c>
      <c r="E72" s="93" t="e">
        <f>E48+E52-E53</f>
        <v>#VALUE!</v>
      </c>
      <c r="F72" s="93" t="e">
        <f>F48+F52-F53</f>
        <v>#VALUE!</v>
      </c>
      <c r="G72" s="93" t="e">
        <f>G48+G52-G53</f>
        <v>#VALUE!</v>
      </c>
      <c r="H72" s="93" t="e">
        <f>H48+H52-H53</f>
        <v>#VALUE!</v>
      </c>
      <c r="K72" s="93"/>
      <c r="L72" s="93"/>
      <c r="M72" s="93"/>
      <c r="N72" s="93"/>
      <c r="O72" s="93"/>
      <c r="P72" s="93"/>
      <c r="Q72" s="93"/>
    </row>
    <row r="73" spans="1:17" ht="12" customHeight="1" x14ac:dyDescent="0.25">
      <c r="A73" s="92" t="s">
        <v>78</v>
      </c>
      <c r="B73" s="93" t="e">
        <f>(B57+B61)/2-B62</f>
        <v>#VALUE!</v>
      </c>
      <c r="C73" s="93" t="e">
        <f>(C57+C61)/2-C62</f>
        <v>#VALUE!</v>
      </c>
      <c r="D73" s="93" t="e">
        <f>D57+D61-D62</f>
        <v>#VALUE!</v>
      </c>
      <c r="E73" s="93" t="e">
        <f>E57+E61-E62</f>
        <v>#VALUE!</v>
      </c>
      <c r="F73" s="93" t="e">
        <f>F57+F61-F62</f>
        <v>#VALUE!</v>
      </c>
      <c r="G73" s="93" t="e">
        <f>G57+G61-G62</f>
        <v>#VALUE!</v>
      </c>
      <c r="H73" s="93" t="e">
        <f>H57+H61-H62</f>
        <v>#VALUE!</v>
      </c>
      <c r="K73" s="93"/>
      <c r="L73" s="93"/>
      <c r="M73" s="93"/>
      <c r="N73" s="93"/>
      <c r="O73" s="93"/>
      <c r="P73" s="93"/>
      <c r="Q73" s="93"/>
    </row>
    <row r="74" spans="1:17" ht="12" customHeight="1" x14ac:dyDescent="0.25">
      <c r="A74" s="92"/>
      <c r="B74" s="93"/>
      <c r="C74" s="93"/>
      <c r="D74" s="93"/>
      <c r="E74" s="93"/>
      <c r="F74" s="93"/>
      <c r="G74" s="93"/>
      <c r="H74" s="93"/>
      <c r="K74" s="93"/>
      <c r="L74" s="93"/>
      <c r="M74" s="93"/>
      <c r="N74" s="93"/>
      <c r="O74" s="93"/>
      <c r="P74" s="93"/>
      <c r="Q74" s="93"/>
    </row>
    <row r="75" spans="1:17" ht="12" customHeight="1" x14ac:dyDescent="0.25">
      <c r="B75" s="94"/>
      <c r="C75" s="94"/>
      <c r="D75" s="94"/>
      <c r="E75" s="94"/>
      <c r="F75" s="94"/>
      <c r="G75" s="94"/>
      <c r="H75" s="94"/>
    </row>
    <row r="76" spans="1:17" ht="12" customHeight="1" x14ac:dyDescent="0.25">
      <c r="B76" s="94"/>
      <c r="C76" s="94"/>
      <c r="D76" s="94"/>
      <c r="E76" s="94"/>
      <c r="F76" s="94"/>
      <c r="G76" s="94"/>
      <c r="H76" s="94"/>
    </row>
    <row r="77" spans="1:17" ht="12" customHeight="1" x14ac:dyDescent="0.25">
      <c r="B77" s="94"/>
      <c r="C77" s="94"/>
      <c r="D77" s="94"/>
      <c r="E77" s="94"/>
      <c r="F77" s="94"/>
      <c r="G77" s="94"/>
      <c r="H77" s="94"/>
    </row>
    <row r="78" spans="1:17" ht="12" customHeight="1" x14ac:dyDescent="0.25">
      <c r="B78" s="94"/>
      <c r="C78" s="94"/>
      <c r="D78" s="94"/>
      <c r="E78" s="94"/>
      <c r="F78" s="94"/>
      <c r="G78" s="94"/>
      <c r="H78" s="94"/>
    </row>
    <row r="79" spans="1:17" ht="12" customHeight="1" x14ac:dyDescent="0.25">
      <c r="B79" s="94"/>
      <c r="C79" s="94"/>
      <c r="D79" s="94"/>
      <c r="E79" s="94"/>
      <c r="F79" s="94"/>
      <c r="G79" s="94"/>
      <c r="H79" s="94"/>
    </row>
    <row r="80" spans="1:17" ht="12" customHeight="1" x14ac:dyDescent="0.25">
      <c r="B80" s="94"/>
      <c r="C80" s="94"/>
      <c r="D80" s="94"/>
      <c r="E80" s="94"/>
      <c r="F80" s="94"/>
      <c r="G80" s="94"/>
      <c r="H80" s="94"/>
    </row>
    <row r="81" spans="2:8" ht="12" customHeight="1" x14ac:dyDescent="0.25">
      <c r="B81" s="94"/>
      <c r="C81" s="94"/>
      <c r="D81" s="94"/>
      <c r="E81" s="94"/>
      <c r="F81" s="94"/>
      <c r="G81" s="94"/>
      <c r="H81" s="94"/>
    </row>
    <row r="82" spans="2:8" ht="12" customHeight="1" x14ac:dyDescent="0.25">
      <c r="B82" s="94"/>
      <c r="C82" s="95"/>
      <c r="D82" s="95"/>
      <c r="E82" s="95"/>
      <c r="F82" s="95"/>
      <c r="G82" s="95"/>
      <c r="H82" s="95"/>
    </row>
    <row r="83" spans="2:8" ht="12" customHeight="1" x14ac:dyDescent="0.25"/>
    <row r="84" spans="2:8" ht="12" customHeight="1" x14ac:dyDescent="0.25"/>
    <row r="85" spans="2:8" ht="12" customHeight="1" x14ac:dyDescent="0.25"/>
    <row r="87" spans="2:8" ht="12" hidden="1" customHeight="1" x14ac:dyDescent="0.25">
      <c r="B87" s="376" t="s">
        <v>255</v>
      </c>
      <c r="C87" s="376" t="s">
        <v>256</v>
      </c>
      <c r="D87" s="377" t="s">
        <v>257</v>
      </c>
      <c r="E87" s="377" t="s">
        <v>258</v>
      </c>
      <c r="F87" s="378" t="s">
        <v>259</v>
      </c>
      <c r="G87" s="375" t="s">
        <v>260</v>
      </c>
      <c r="H87" s="375"/>
    </row>
    <row r="88" spans="2:8" ht="60" hidden="1" customHeight="1" x14ac:dyDescent="0.25">
      <c r="B88" s="376"/>
      <c r="C88" s="376"/>
      <c r="D88" s="377"/>
      <c r="E88" s="377"/>
      <c r="F88" s="378"/>
      <c r="G88" s="96" t="s">
        <v>261</v>
      </c>
      <c r="H88" s="96" t="s">
        <v>262</v>
      </c>
    </row>
    <row r="89" spans="2:8" ht="12" customHeight="1" x14ac:dyDescent="0.25"/>
    <row r="90" spans="2:8" ht="12" customHeight="1" x14ac:dyDescent="0.25"/>
    <row r="91" spans="2:8" ht="12" customHeight="1" x14ac:dyDescent="0.25"/>
    <row r="92" spans="2:8" ht="12" customHeight="1" x14ac:dyDescent="0.25"/>
    <row r="93" spans="2:8" ht="12" customHeight="1" x14ac:dyDescent="0.25"/>
    <row r="94" spans="2:8" ht="12" customHeight="1" x14ac:dyDescent="0.25"/>
    <row r="95" spans="2:8" ht="12" customHeight="1" x14ac:dyDescent="0.25"/>
    <row r="96" spans="2:8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17">
    <mergeCell ref="G87:H87"/>
    <mergeCell ref="B87:B88"/>
    <mergeCell ref="C87:C88"/>
    <mergeCell ref="D87:D88"/>
    <mergeCell ref="E87:E88"/>
    <mergeCell ref="F87:F88"/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4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24.5703125" style="97" customWidth="1"/>
    <col min="2" max="4" width="9.7109375" style="97" customWidth="1"/>
    <col min="5" max="7" width="10.7109375" style="97" customWidth="1"/>
    <col min="8" max="16384" width="11.42578125" style="97"/>
  </cols>
  <sheetData>
    <row r="1" spans="1:8" ht="24" customHeight="1" x14ac:dyDescent="0.25">
      <c r="A1" s="354" t="s">
        <v>323</v>
      </c>
      <c r="B1" s="354"/>
      <c r="C1" s="354"/>
      <c r="D1" s="354"/>
      <c r="E1" s="354"/>
      <c r="F1" s="354"/>
      <c r="G1" s="354"/>
    </row>
    <row r="2" spans="1:8" ht="12" customHeight="1" x14ac:dyDescent="0.25">
      <c r="A2" s="98"/>
      <c r="B2" s="99"/>
      <c r="C2" s="99"/>
      <c r="D2" s="99"/>
      <c r="E2" s="99"/>
      <c r="F2" s="100"/>
      <c r="G2" s="99"/>
    </row>
    <row r="3" spans="1:8" ht="12" customHeight="1" x14ac:dyDescent="0.25">
      <c r="A3" s="382" t="s">
        <v>263</v>
      </c>
      <c r="B3" s="385" t="s">
        <v>165</v>
      </c>
      <c r="C3" s="388" t="s">
        <v>240</v>
      </c>
      <c r="D3" s="388" t="s">
        <v>9</v>
      </c>
      <c r="E3" s="388" t="s">
        <v>241</v>
      </c>
      <c r="F3" s="379" t="s">
        <v>166</v>
      </c>
      <c r="G3" s="380"/>
    </row>
    <row r="4" spans="1:8" ht="12" customHeight="1" x14ac:dyDescent="0.25">
      <c r="A4" s="383"/>
      <c r="B4" s="386"/>
      <c r="C4" s="389"/>
      <c r="D4" s="391"/>
      <c r="E4" s="391"/>
      <c r="F4" s="393" t="s">
        <v>167</v>
      </c>
      <c r="G4" s="395" t="s">
        <v>6</v>
      </c>
    </row>
    <row r="5" spans="1:8" ht="12" customHeight="1" x14ac:dyDescent="0.25">
      <c r="A5" s="383"/>
      <c r="B5" s="387"/>
      <c r="C5" s="390"/>
      <c r="D5" s="392"/>
      <c r="E5" s="392"/>
      <c r="F5" s="394"/>
      <c r="G5" s="396"/>
    </row>
    <row r="6" spans="1:8" ht="12" customHeight="1" x14ac:dyDescent="0.25">
      <c r="A6" s="384"/>
      <c r="B6" s="397" t="s">
        <v>183</v>
      </c>
      <c r="C6" s="398"/>
      <c r="D6" s="101" t="s">
        <v>170</v>
      </c>
      <c r="E6" s="379" t="s">
        <v>171</v>
      </c>
      <c r="F6" s="380"/>
      <c r="G6" s="380"/>
      <c r="H6" s="102"/>
    </row>
    <row r="7" spans="1:8" ht="12" customHeight="1" x14ac:dyDescent="0.25">
      <c r="A7" s="103"/>
      <c r="B7" s="104"/>
      <c r="C7" s="104"/>
      <c r="D7" s="105"/>
      <c r="E7" s="105"/>
      <c r="F7" s="105"/>
      <c r="G7" s="105"/>
      <c r="H7" s="102"/>
    </row>
    <row r="8" spans="1:8" ht="12" customHeight="1" x14ac:dyDescent="0.25">
      <c r="A8" s="106"/>
      <c r="B8" s="381" t="s">
        <v>264</v>
      </c>
      <c r="C8" s="381"/>
      <c r="D8" s="381"/>
      <c r="E8" s="381"/>
      <c r="F8" s="381"/>
      <c r="G8" s="381"/>
    </row>
    <row r="9" spans="1:8" ht="12" customHeight="1" x14ac:dyDescent="0.25">
      <c r="A9" s="106" t="s">
        <v>265</v>
      </c>
      <c r="B9" s="107">
        <v>22</v>
      </c>
      <c r="C9" s="108">
        <v>7152</v>
      </c>
      <c r="D9" s="108">
        <v>880</v>
      </c>
      <c r="E9" s="109">
        <v>54843</v>
      </c>
      <c r="F9" s="109">
        <v>1144894</v>
      </c>
      <c r="G9" s="109">
        <v>575768</v>
      </c>
    </row>
    <row r="10" spans="1:8" ht="12" customHeight="1" x14ac:dyDescent="0.25">
      <c r="A10" s="106" t="s">
        <v>266</v>
      </c>
      <c r="B10" s="107">
        <v>10</v>
      </c>
      <c r="C10" s="108">
        <v>4920</v>
      </c>
      <c r="D10" s="108">
        <v>610</v>
      </c>
      <c r="E10" s="109">
        <v>25640</v>
      </c>
      <c r="F10" s="109">
        <v>79558</v>
      </c>
      <c r="G10" s="109" t="s">
        <v>13</v>
      </c>
    </row>
    <row r="11" spans="1:8" ht="12" customHeight="1" x14ac:dyDescent="0.25">
      <c r="A11" s="106" t="s">
        <v>267</v>
      </c>
      <c r="B11" s="107">
        <v>19</v>
      </c>
      <c r="C11" s="108">
        <v>3365</v>
      </c>
      <c r="D11" s="108">
        <v>463</v>
      </c>
      <c r="E11" s="109">
        <v>17275</v>
      </c>
      <c r="F11" s="109">
        <v>55103</v>
      </c>
      <c r="G11" s="109">
        <v>23323</v>
      </c>
    </row>
    <row r="12" spans="1:8" ht="12" customHeight="1" x14ac:dyDescent="0.25">
      <c r="A12" s="106" t="s">
        <v>268</v>
      </c>
      <c r="B12" s="107">
        <v>10</v>
      </c>
      <c r="C12" s="108">
        <v>1813</v>
      </c>
      <c r="D12" s="108">
        <v>267</v>
      </c>
      <c r="E12" s="109">
        <v>11644</v>
      </c>
      <c r="F12" s="109">
        <v>38654</v>
      </c>
      <c r="G12" s="109" t="s">
        <v>13</v>
      </c>
    </row>
    <row r="13" spans="1:8" ht="12" customHeight="1" x14ac:dyDescent="0.25">
      <c r="A13" s="106" t="s">
        <v>269</v>
      </c>
      <c r="B13" s="107">
        <v>25</v>
      </c>
      <c r="C13" s="108">
        <v>11775</v>
      </c>
      <c r="D13" s="108">
        <v>1473</v>
      </c>
      <c r="E13" s="109">
        <v>67937</v>
      </c>
      <c r="F13" s="109">
        <v>376872</v>
      </c>
      <c r="G13" s="109">
        <v>215047</v>
      </c>
    </row>
    <row r="14" spans="1:8" ht="12" customHeight="1" x14ac:dyDescent="0.25">
      <c r="A14" s="106" t="s">
        <v>270</v>
      </c>
      <c r="B14" s="107">
        <v>20</v>
      </c>
      <c r="C14" s="108">
        <v>3644</v>
      </c>
      <c r="D14" s="108">
        <v>458</v>
      </c>
      <c r="E14" s="109">
        <v>18673</v>
      </c>
      <c r="F14" s="109">
        <v>110163</v>
      </c>
      <c r="G14" s="109">
        <v>64594</v>
      </c>
    </row>
    <row r="15" spans="1:8" ht="12" customHeight="1" x14ac:dyDescent="0.25">
      <c r="A15" s="106" t="s">
        <v>271</v>
      </c>
      <c r="B15" s="107">
        <v>54</v>
      </c>
      <c r="C15" s="108">
        <v>9547</v>
      </c>
      <c r="D15" s="108">
        <v>1180</v>
      </c>
      <c r="E15" s="109">
        <v>46631</v>
      </c>
      <c r="F15" s="109">
        <v>173351</v>
      </c>
      <c r="G15" s="109">
        <v>73357</v>
      </c>
    </row>
    <row r="16" spans="1:8" ht="12" customHeight="1" x14ac:dyDescent="0.25">
      <c r="A16" s="106" t="s">
        <v>272</v>
      </c>
      <c r="B16" s="107">
        <v>34</v>
      </c>
      <c r="C16" s="108">
        <v>8885</v>
      </c>
      <c r="D16" s="108">
        <v>1126</v>
      </c>
      <c r="E16" s="109">
        <v>43048</v>
      </c>
      <c r="F16" s="109">
        <v>219229</v>
      </c>
      <c r="G16" s="109">
        <v>136750</v>
      </c>
    </row>
    <row r="17" spans="1:7" ht="12" customHeight="1" x14ac:dyDescent="0.25">
      <c r="A17" s="106" t="s">
        <v>273</v>
      </c>
      <c r="B17" s="107">
        <v>39</v>
      </c>
      <c r="C17" s="108">
        <v>6848</v>
      </c>
      <c r="D17" s="108">
        <v>880</v>
      </c>
      <c r="E17" s="109">
        <v>35095</v>
      </c>
      <c r="F17" s="109">
        <v>253163</v>
      </c>
      <c r="G17" s="109">
        <v>187752</v>
      </c>
    </row>
    <row r="18" spans="1:7" ht="12" customHeight="1" x14ac:dyDescent="0.25">
      <c r="A18" s="106" t="s">
        <v>274</v>
      </c>
      <c r="B18" s="107">
        <v>23</v>
      </c>
      <c r="C18" s="108">
        <v>4360</v>
      </c>
      <c r="D18" s="108">
        <v>567</v>
      </c>
      <c r="E18" s="109">
        <v>21651</v>
      </c>
      <c r="F18" s="109">
        <v>50930</v>
      </c>
      <c r="G18" s="109">
        <v>24766</v>
      </c>
    </row>
    <row r="19" spans="1:7" ht="12" customHeight="1" x14ac:dyDescent="0.25">
      <c r="A19" s="106" t="s">
        <v>275</v>
      </c>
      <c r="B19" s="107">
        <v>13</v>
      </c>
      <c r="C19" s="108">
        <v>2293</v>
      </c>
      <c r="D19" s="108">
        <v>275</v>
      </c>
      <c r="E19" s="109">
        <v>10125</v>
      </c>
      <c r="F19" s="109">
        <v>22363</v>
      </c>
      <c r="G19" s="109">
        <v>1908</v>
      </c>
    </row>
    <row r="20" spans="1:7" s="110" customFormat="1" ht="12" customHeight="1" x14ac:dyDescent="0.25">
      <c r="A20" s="106" t="s">
        <v>276</v>
      </c>
      <c r="B20" s="107">
        <v>50</v>
      </c>
      <c r="C20" s="108">
        <v>8305</v>
      </c>
      <c r="D20" s="108">
        <v>1044</v>
      </c>
      <c r="E20" s="109">
        <v>39210</v>
      </c>
      <c r="F20" s="109">
        <v>251517</v>
      </c>
      <c r="G20" s="109">
        <v>126403</v>
      </c>
    </row>
    <row r="21" spans="1:7" ht="12" customHeight="1" x14ac:dyDescent="0.25">
      <c r="A21" s="111" t="s">
        <v>277</v>
      </c>
      <c r="B21" s="112">
        <v>319</v>
      </c>
      <c r="C21" s="113">
        <v>72907</v>
      </c>
      <c r="D21" s="113">
        <v>9223</v>
      </c>
      <c r="E21" s="114">
        <v>391771</v>
      </c>
      <c r="F21" s="114">
        <v>2775797</v>
      </c>
      <c r="G21" s="114">
        <v>1452562</v>
      </c>
    </row>
    <row r="22" spans="1:7" ht="12" customHeight="1" x14ac:dyDescent="0.25">
      <c r="A22" s="115"/>
      <c r="B22" s="116"/>
      <c r="C22" s="117"/>
      <c r="D22" s="117"/>
      <c r="E22" s="118"/>
      <c r="F22" s="118"/>
      <c r="G22" s="118"/>
    </row>
    <row r="23" spans="1:7" ht="12" customHeight="1" x14ac:dyDescent="0.25">
      <c r="B23" s="119"/>
      <c r="C23" s="119"/>
      <c r="D23" s="120"/>
      <c r="E23" s="120"/>
      <c r="F23" s="120"/>
      <c r="G23" s="120"/>
    </row>
    <row r="24" spans="1:7" ht="12" customHeight="1" x14ac:dyDescent="0.25">
      <c r="B24" s="121"/>
      <c r="C24" s="122"/>
      <c r="D24" s="121"/>
      <c r="E24" s="121"/>
      <c r="F24" s="121"/>
      <c r="G24" s="122"/>
    </row>
    <row r="25" spans="1:7" ht="12" customHeight="1" x14ac:dyDescent="0.25"/>
    <row r="26" spans="1:7" ht="12" customHeight="1" x14ac:dyDescent="0.25"/>
    <row r="27" spans="1:7" ht="12" customHeight="1" x14ac:dyDescent="0.25"/>
    <row r="28" spans="1:7" ht="12" customHeight="1" x14ac:dyDescent="0.25"/>
    <row r="29" spans="1:7" ht="12" customHeight="1" x14ac:dyDescent="0.25"/>
    <row r="30" spans="1:7" ht="12" customHeight="1" x14ac:dyDescent="0.25"/>
    <row r="31" spans="1:7" ht="12" customHeight="1" x14ac:dyDescent="0.25"/>
    <row r="32" spans="1:7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</sheetData>
  <mergeCells count="12">
    <mergeCell ref="E6:G6"/>
    <mergeCell ref="B8:G8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activeCell="A7" sqref="A7"/>
    </sheetView>
  </sheetViews>
  <sheetFormatPr baseColWidth="10" defaultColWidth="11.5703125" defaultRowHeight="13.5" x14ac:dyDescent="0.25"/>
  <cols>
    <col min="1" max="1" width="4.42578125" style="17" bestFit="1" customWidth="1"/>
    <col min="2" max="2" width="38.28515625" style="17" customWidth="1"/>
    <col min="3" max="3" width="6.140625" style="17" customWidth="1"/>
    <col min="4" max="4" width="7.85546875" style="17" bestFit="1" customWidth="1"/>
    <col min="5" max="5" width="7.85546875" style="146" bestFit="1" customWidth="1"/>
    <col min="6" max="6" width="8.28515625" style="146" bestFit="1" customWidth="1"/>
    <col min="7" max="7" width="9.5703125" style="146" customWidth="1"/>
    <col min="8" max="8" width="9.5703125" style="146" bestFit="1" customWidth="1"/>
    <col min="9" max="9" width="9.5703125" style="17" customWidth="1"/>
    <col min="10" max="16384" width="11.5703125" style="17"/>
  </cols>
  <sheetData>
    <row r="1" spans="1:9" ht="24" customHeight="1" x14ac:dyDescent="0.25">
      <c r="A1" s="354" t="s">
        <v>324</v>
      </c>
      <c r="B1" s="354"/>
      <c r="C1" s="354"/>
      <c r="D1" s="354"/>
      <c r="E1" s="354"/>
      <c r="F1" s="354"/>
      <c r="G1" s="354"/>
      <c r="H1" s="354"/>
    </row>
    <row r="2" spans="1:9" ht="12" customHeight="1" x14ac:dyDescent="0.25">
      <c r="A2" s="123"/>
      <c r="B2" s="123"/>
      <c r="C2" s="123"/>
      <c r="D2" s="123"/>
      <c r="E2" s="124"/>
      <c r="F2" s="124"/>
      <c r="G2" s="124"/>
      <c r="H2" s="124"/>
    </row>
    <row r="3" spans="1:9" ht="12" customHeight="1" x14ac:dyDescent="0.25">
      <c r="A3" s="401" t="s">
        <v>91</v>
      </c>
      <c r="B3" s="404" t="s">
        <v>212</v>
      </c>
      <c r="C3" s="407" t="s">
        <v>8</v>
      </c>
      <c r="D3" s="410" t="s">
        <v>240</v>
      </c>
      <c r="E3" s="413" t="s">
        <v>9</v>
      </c>
      <c r="F3" s="413" t="s">
        <v>241</v>
      </c>
      <c r="G3" s="399" t="s">
        <v>166</v>
      </c>
      <c r="H3" s="400"/>
    </row>
    <row r="4" spans="1:9" ht="12" customHeight="1" x14ac:dyDescent="0.25">
      <c r="A4" s="402"/>
      <c r="B4" s="405"/>
      <c r="C4" s="408"/>
      <c r="D4" s="411"/>
      <c r="E4" s="414"/>
      <c r="F4" s="414"/>
      <c r="G4" s="416" t="s">
        <v>167</v>
      </c>
      <c r="H4" s="418" t="s">
        <v>6</v>
      </c>
    </row>
    <row r="5" spans="1:9" ht="12" customHeight="1" x14ac:dyDescent="0.25">
      <c r="A5" s="402"/>
      <c r="B5" s="405"/>
      <c r="C5" s="409"/>
      <c r="D5" s="412"/>
      <c r="E5" s="415"/>
      <c r="F5" s="415"/>
      <c r="G5" s="417"/>
      <c r="H5" s="419"/>
    </row>
    <row r="6" spans="1:9" ht="12" customHeight="1" x14ac:dyDescent="0.25">
      <c r="A6" s="403"/>
      <c r="B6" s="406"/>
      <c r="C6" s="420" t="s">
        <v>183</v>
      </c>
      <c r="D6" s="421"/>
      <c r="E6" s="125" t="s">
        <v>170</v>
      </c>
      <c r="F6" s="399" t="s">
        <v>171</v>
      </c>
      <c r="G6" s="400"/>
      <c r="H6" s="400"/>
      <c r="I6" s="102"/>
    </row>
    <row r="7" spans="1:9" ht="12" customHeight="1" x14ac:dyDescent="0.25">
      <c r="A7" s="126"/>
      <c r="B7" s="127"/>
      <c r="C7" s="128"/>
      <c r="D7" s="128"/>
      <c r="E7" s="129"/>
      <c r="F7" s="129"/>
      <c r="G7" s="129"/>
      <c r="H7" s="129"/>
    </row>
    <row r="8" spans="1:9" ht="12" customHeight="1" x14ac:dyDescent="0.25">
      <c r="A8" s="130" t="s">
        <v>106</v>
      </c>
      <c r="B8" s="131" t="s">
        <v>159</v>
      </c>
      <c r="C8" s="132">
        <v>45</v>
      </c>
      <c r="D8" s="133">
        <v>7466</v>
      </c>
      <c r="E8" s="133">
        <v>905</v>
      </c>
      <c r="F8" s="133">
        <v>27440</v>
      </c>
      <c r="G8" s="133">
        <v>245841</v>
      </c>
      <c r="H8" s="133">
        <v>93316</v>
      </c>
      <c r="I8" s="134"/>
    </row>
    <row r="9" spans="1:9" ht="12" customHeight="1" x14ac:dyDescent="0.25">
      <c r="A9" s="135" t="s">
        <v>112</v>
      </c>
      <c r="B9" s="136" t="s">
        <v>113</v>
      </c>
      <c r="C9" s="132">
        <v>4</v>
      </c>
      <c r="D9" s="133">
        <v>1222</v>
      </c>
      <c r="E9" s="133">
        <v>153</v>
      </c>
      <c r="F9" s="133">
        <v>6942</v>
      </c>
      <c r="G9" s="133">
        <v>11637</v>
      </c>
      <c r="H9" s="133">
        <v>558</v>
      </c>
    </row>
    <row r="10" spans="1:9" s="137" customFormat="1" ht="12" customHeight="1" x14ac:dyDescent="0.2">
      <c r="A10" s="130" t="s">
        <v>114</v>
      </c>
      <c r="B10" s="136" t="s">
        <v>115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</row>
    <row r="11" spans="1:9" s="137" customFormat="1" ht="12" customHeight="1" x14ac:dyDescent="0.2">
      <c r="A11" s="130" t="s">
        <v>116</v>
      </c>
      <c r="B11" s="131" t="s">
        <v>158</v>
      </c>
      <c r="C11" s="132">
        <v>2</v>
      </c>
      <c r="D11" s="133" t="s">
        <v>13</v>
      </c>
      <c r="E11" s="133" t="s">
        <v>13</v>
      </c>
      <c r="F11" s="133" t="s">
        <v>13</v>
      </c>
      <c r="G11" s="133" t="s">
        <v>13</v>
      </c>
      <c r="H11" s="133" t="s">
        <v>13</v>
      </c>
    </row>
    <row r="12" spans="1:9" s="137" customFormat="1" ht="12" customHeight="1" x14ac:dyDescent="0.2">
      <c r="A12" s="130" t="s">
        <v>118</v>
      </c>
      <c r="B12" s="136" t="s">
        <v>1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</row>
    <row r="13" spans="1:9" s="137" customFormat="1" ht="12" customHeight="1" x14ac:dyDescent="0.2">
      <c r="A13" s="130">
        <v>15</v>
      </c>
      <c r="B13" s="136" t="s">
        <v>252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</row>
    <row r="14" spans="1:9" s="137" customFormat="1" ht="12" customHeight="1" x14ac:dyDescent="0.2">
      <c r="A14" s="138" t="s">
        <v>122</v>
      </c>
      <c r="B14" s="136" t="s">
        <v>281</v>
      </c>
      <c r="C14" s="132">
        <v>3</v>
      </c>
      <c r="D14" s="133">
        <v>257</v>
      </c>
      <c r="E14" s="133">
        <v>32</v>
      </c>
      <c r="F14" s="133">
        <v>903</v>
      </c>
      <c r="G14" s="133">
        <v>3740</v>
      </c>
      <c r="H14" s="133" t="s">
        <v>13</v>
      </c>
    </row>
    <row r="15" spans="1:9" s="137" customFormat="1" ht="12" customHeight="1" x14ac:dyDescent="0.2">
      <c r="A15" s="130" t="s">
        <v>79</v>
      </c>
      <c r="B15" s="136" t="s">
        <v>80</v>
      </c>
      <c r="C15" s="132">
        <v>2</v>
      </c>
      <c r="D15" s="133" t="s">
        <v>13</v>
      </c>
      <c r="E15" s="133" t="s">
        <v>13</v>
      </c>
      <c r="F15" s="133" t="s">
        <v>13</v>
      </c>
      <c r="G15" s="133" t="s">
        <v>13</v>
      </c>
      <c r="H15" s="133" t="s">
        <v>13</v>
      </c>
    </row>
    <row r="16" spans="1:9" s="137" customFormat="1" ht="21.6" customHeight="1" x14ac:dyDescent="0.2">
      <c r="A16" s="138" t="s">
        <v>125</v>
      </c>
      <c r="B16" s="136" t="s">
        <v>244</v>
      </c>
      <c r="C16" s="132">
        <v>12</v>
      </c>
      <c r="D16" s="133">
        <v>4105</v>
      </c>
      <c r="E16" s="133">
        <v>529</v>
      </c>
      <c r="F16" s="133">
        <v>19499</v>
      </c>
      <c r="G16" s="133">
        <v>80985</v>
      </c>
      <c r="H16" s="133">
        <v>1437</v>
      </c>
    </row>
    <row r="17" spans="1:8" s="137" customFormat="1" ht="12" customHeight="1" x14ac:dyDescent="0.2">
      <c r="A17" s="138">
        <v>19</v>
      </c>
      <c r="B17" s="136" t="s">
        <v>128</v>
      </c>
      <c r="C17" s="132">
        <v>1</v>
      </c>
      <c r="D17" s="133" t="s">
        <v>13</v>
      </c>
      <c r="E17" s="133" t="s">
        <v>13</v>
      </c>
      <c r="F17" s="133" t="s">
        <v>13</v>
      </c>
      <c r="G17" s="133" t="s">
        <v>13</v>
      </c>
      <c r="H17" s="133" t="s">
        <v>13</v>
      </c>
    </row>
    <row r="18" spans="1:8" s="137" customFormat="1" ht="12" customHeight="1" x14ac:dyDescent="0.2">
      <c r="A18" s="130" t="s">
        <v>81</v>
      </c>
      <c r="B18" s="136" t="s">
        <v>56</v>
      </c>
      <c r="C18" s="132">
        <v>18</v>
      </c>
      <c r="D18" s="133">
        <v>2365</v>
      </c>
      <c r="E18" s="133">
        <v>293</v>
      </c>
      <c r="F18" s="133">
        <v>18525</v>
      </c>
      <c r="G18" s="133">
        <v>58722</v>
      </c>
      <c r="H18" s="133">
        <v>29736</v>
      </c>
    </row>
    <row r="19" spans="1:8" s="137" customFormat="1" ht="12" customHeight="1" x14ac:dyDescent="0.2">
      <c r="A19" s="138" t="s">
        <v>82</v>
      </c>
      <c r="B19" s="136" t="s">
        <v>83</v>
      </c>
      <c r="C19" s="132">
        <v>17</v>
      </c>
      <c r="D19" s="133">
        <v>5746</v>
      </c>
      <c r="E19" s="133">
        <v>724</v>
      </c>
      <c r="F19" s="133">
        <v>31856</v>
      </c>
      <c r="G19" s="133">
        <v>575704</v>
      </c>
      <c r="H19" s="133">
        <v>487927</v>
      </c>
    </row>
    <row r="20" spans="1:8" s="137" customFormat="1" ht="12" customHeight="1" x14ac:dyDescent="0.2">
      <c r="A20" s="130" t="s">
        <v>131</v>
      </c>
      <c r="B20" s="136" t="s">
        <v>2</v>
      </c>
      <c r="C20" s="132">
        <v>10</v>
      </c>
      <c r="D20" s="133">
        <v>1242</v>
      </c>
      <c r="E20" s="133">
        <v>151</v>
      </c>
      <c r="F20" s="133">
        <v>4698</v>
      </c>
      <c r="G20" s="133">
        <v>24605</v>
      </c>
      <c r="H20" s="133">
        <v>11802</v>
      </c>
    </row>
    <row r="21" spans="1:8" s="137" customFormat="1" ht="21.6" customHeight="1" x14ac:dyDescent="0.2">
      <c r="A21" s="138" t="s">
        <v>133</v>
      </c>
      <c r="B21" s="136" t="s">
        <v>216</v>
      </c>
      <c r="C21" s="132">
        <v>4</v>
      </c>
      <c r="D21" s="133">
        <v>396</v>
      </c>
      <c r="E21" s="133">
        <v>50</v>
      </c>
      <c r="F21" s="133">
        <v>1328</v>
      </c>
      <c r="G21" s="133">
        <v>2501</v>
      </c>
      <c r="H21" s="133" t="s">
        <v>13</v>
      </c>
    </row>
    <row r="22" spans="1:8" s="137" customFormat="1" ht="12" customHeight="1" x14ac:dyDescent="0.2">
      <c r="A22" s="130" t="s">
        <v>84</v>
      </c>
      <c r="B22" s="136" t="s">
        <v>57</v>
      </c>
      <c r="C22" s="132">
        <v>7</v>
      </c>
      <c r="D22" s="133">
        <v>879</v>
      </c>
      <c r="E22" s="133">
        <v>97</v>
      </c>
      <c r="F22" s="133">
        <v>4578</v>
      </c>
      <c r="G22" s="133">
        <v>44628</v>
      </c>
      <c r="H22" s="133">
        <v>24300</v>
      </c>
    </row>
    <row r="23" spans="1:8" s="137" customFormat="1" ht="12" customHeight="1" x14ac:dyDescent="0.2">
      <c r="A23" s="130" t="s">
        <v>85</v>
      </c>
      <c r="B23" s="136" t="s">
        <v>58</v>
      </c>
      <c r="C23" s="132">
        <v>23</v>
      </c>
      <c r="D23" s="133">
        <v>3636</v>
      </c>
      <c r="E23" s="133">
        <v>437</v>
      </c>
      <c r="F23" s="133">
        <v>18514</v>
      </c>
      <c r="G23" s="133">
        <v>79427</v>
      </c>
      <c r="H23" s="133">
        <v>23916</v>
      </c>
    </row>
    <row r="24" spans="1:8" s="137" customFormat="1" ht="21.6" customHeight="1" x14ac:dyDescent="0.2">
      <c r="A24" s="138" t="s">
        <v>86</v>
      </c>
      <c r="B24" s="136" t="s">
        <v>245</v>
      </c>
      <c r="C24" s="132">
        <v>51</v>
      </c>
      <c r="D24" s="133">
        <v>9896</v>
      </c>
      <c r="E24" s="133">
        <v>1332</v>
      </c>
      <c r="F24" s="133">
        <v>53979</v>
      </c>
      <c r="G24" s="133">
        <v>263966</v>
      </c>
      <c r="H24" s="133">
        <v>169082</v>
      </c>
    </row>
    <row r="25" spans="1:8" s="137" customFormat="1" ht="12" customHeight="1" x14ac:dyDescent="0.2">
      <c r="A25" s="139" t="s">
        <v>87</v>
      </c>
      <c r="B25" s="136" t="s">
        <v>88</v>
      </c>
      <c r="C25" s="132">
        <v>23</v>
      </c>
      <c r="D25" s="133">
        <v>8135</v>
      </c>
      <c r="E25" s="133">
        <v>970</v>
      </c>
      <c r="F25" s="133">
        <v>45855</v>
      </c>
      <c r="G25" s="133">
        <v>180304</v>
      </c>
      <c r="H25" s="133">
        <v>67808</v>
      </c>
    </row>
    <row r="26" spans="1:8" s="137" customFormat="1" ht="12" customHeight="1" x14ac:dyDescent="0.2">
      <c r="A26" s="130" t="s">
        <v>89</v>
      </c>
      <c r="B26" s="136" t="s">
        <v>59</v>
      </c>
      <c r="C26" s="132">
        <v>33</v>
      </c>
      <c r="D26" s="133">
        <v>11574</v>
      </c>
      <c r="E26" s="133">
        <v>1454</v>
      </c>
      <c r="F26" s="133">
        <v>66792</v>
      </c>
      <c r="G26" s="133">
        <v>257168</v>
      </c>
      <c r="H26" s="133">
        <v>205806</v>
      </c>
    </row>
    <row r="27" spans="1:8" s="137" customFormat="1" ht="12" customHeight="1" x14ac:dyDescent="0.2">
      <c r="A27" s="130" t="s">
        <v>138</v>
      </c>
      <c r="B27" s="136" t="s">
        <v>164</v>
      </c>
      <c r="C27" s="132">
        <v>4</v>
      </c>
      <c r="D27" s="133">
        <v>842</v>
      </c>
      <c r="E27" s="133">
        <v>105</v>
      </c>
      <c r="F27" s="133">
        <v>4669</v>
      </c>
      <c r="G27" s="133">
        <v>24185</v>
      </c>
      <c r="H27" s="133">
        <v>13317</v>
      </c>
    </row>
    <row r="28" spans="1:8" s="137" customFormat="1" ht="12" customHeight="1" x14ac:dyDescent="0.2">
      <c r="A28" s="130" t="s">
        <v>140</v>
      </c>
      <c r="B28" s="136" t="s">
        <v>141</v>
      </c>
      <c r="C28" s="132">
        <v>7</v>
      </c>
      <c r="D28" s="133">
        <v>5333</v>
      </c>
      <c r="E28" s="133">
        <v>743</v>
      </c>
      <c r="F28" s="133">
        <v>33183</v>
      </c>
      <c r="G28" s="133" t="s">
        <v>13</v>
      </c>
      <c r="H28" s="133" t="s">
        <v>13</v>
      </c>
    </row>
    <row r="29" spans="1:8" s="137" customFormat="1" ht="12" customHeight="1" x14ac:dyDescent="0.2">
      <c r="A29" s="130" t="s">
        <v>142</v>
      </c>
      <c r="B29" s="136" t="s">
        <v>229</v>
      </c>
      <c r="C29" s="132">
        <v>1</v>
      </c>
      <c r="D29" s="133" t="s">
        <v>13</v>
      </c>
      <c r="E29" s="133" t="s">
        <v>13</v>
      </c>
      <c r="F29" s="133" t="s">
        <v>13</v>
      </c>
      <c r="G29" s="133" t="s">
        <v>13</v>
      </c>
      <c r="H29" s="133" t="s">
        <v>13</v>
      </c>
    </row>
    <row r="30" spans="1:8" s="137" customFormat="1" ht="12" customHeight="1" x14ac:dyDescent="0.2">
      <c r="A30" s="130" t="s">
        <v>144</v>
      </c>
      <c r="B30" s="136" t="s">
        <v>160</v>
      </c>
      <c r="C30" s="132">
        <v>22</v>
      </c>
      <c r="D30" s="133">
        <v>3502</v>
      </c>
      <c r="E30" s="133">
        <v>448</v>
      </c>
      <c r="F30" s="133">
        <v>15459</v>
      </c>
      <c r="G30" s="133">
        <v>63911</v>
      </c>
      <c r="H30" s="133">
        <v>45929</v>
      </c>
    </row>
    <row r="31" spans="1:8" s="137" customFormat="1" ht="21.6" customHeight="1" x14ac:dyDescent="0.2">
      <c r="A31" s="138" t="s">
        <v>146</v>
      </c>
      <c r="B31" s="136" t="s">
        <v>246</v>
      </c>
      <c r="C31" s="132">
        <v>30</v>
      </c>
      <c r="D31" s="133">
        <v>5789</v>
      </c>
      <c r="E31" s="133">
        <v>731</v>
      </c>
      <c r="F31" s="133">
        <v>34011</v>
      </c>
      <c r="G31" s="133">
        <v>73215</v>
      </c>
      <c r="H31" s="133">
        <v>13178</v>
      </c>
    </row>
    <row r="32" spans="1:8" s="137" customFormat="1" ht="12" customHeight="1" x14ac:dyDescent="0.2">
      <c r="A32" s="140" t="s">
        <v>224</v>
      </c>
      <c r="B32" s="136" t="s">
        <v>3</v>
      </c>
      <c r="C32" s="132">
        <v>95</v>
      </c>
      <c r="D32" s="133">
        <v>17757</v>
      </c>
      <c r="E32" s="133">
        <v>2146</v>
      </c>
      <c r="F32" s="133">
        <v>98167</v>
      </c>
      <c r="G32" s="133">
        <v>405249</v>
      </c>
      <c r="H32" s="133">
        <v>178052</v>
      </c>
    </row>
    <row r="33" spans="1:11" s="137" customFormat="1" ht="12" customHeight="1" x14ac:dyDescent="0.2">
      <c r="A33" s="140" t="s">
        <v>225</v>
      </c>
      <c r="B33" s="136" t="s">
        <v>4</v>
      </c>
      <c r="C33" s="132">
        <v>126</v>
      </c>
      <c r="D33" s="133">
        <v>31984</v>
      </c>
      <c r="E33" s="133">
        <v>4144</v>
      </c>
      <c r="F33" s="133">
        <v>182348</v>
      </c>
      <c r="G33" s="133">
        <v>665329</v>
      </c>
      <c r="H33" s="133">
        <v>420896</v>
      </c>
    </row>
    <row r="34" spans="1:11" ht="12" customHeight="1" x14ac:dyDescent="0.25">
      <c r="A34" s="140" t="s">
        <v>213</v>
      </c>
      <c r="B34" s="136" t="s">
        <v>54</v>
      </c>
      <c r="C34" s="132">
        <v>12</v>
      </c>
      <c r="D34" s="133" t="s">
        <v>13</v>
      </c>
      <c r="E34" s="133" t="s">
        <v>13</v>
      </c>
      <c r="F34" s="133" t="s">
        <v>13</v>
      </c>
      <c r="G34" s="133" t="s">
        <v>13</v>
      </c>
      <c r="H34" s="133" t="s">
        <v>13</v>
      </c>
      <c r="I34" s="137"/>
      <c r="J34" s="137"/>
      <c r="K34" s="137"/>
    </row>
    <row r="35" spans="1:11" ht="12" customHeight="1" x14ac:dyDescent="0.25">
      <c r="A35" s="140" t="s">
        <v>214</v>
      </c>
      <c r="B35" s="136" t="s">
        <v>55</v>
      </c>
      <c r="C35" s="132">
        <v>85</v>
      </c>
      <c r="D35" s="133">
        <v>19473</v>
      </c>
      <c r="E35" s="133">
        <v>2437</v>
      </c>
      <c r="F35" s="133">
        <v>89956</v>
      </c>
      <c r="G35" s="133">
        <v>940591</v>
      </c>
      <c r="H35" s="133">
        <v>592174</v>
      </c>
      <c r="I35" s="137"/>
      <c r="J35" s="137"/>
      <c r="K35" s="137"/>
    </row>
    <row r="36" spans="1:11" s="137" customFormat="1" ht="12" customHeight="1" x14ac:dyDescent="0.2">
      <c r="A36" s="140" t="s">
        <v>215</v>
      </c>
      <c r="B36" s="136" t="s">
        <v>5</v>
      </c>
      <c r="C36" s="132">
        <v>1</v>
      </c>
      <c r="D36" s="141" t="s">
        <v>13</v>
      </c>
      <c r="E36" s="141" t="s">
        <v>13</v>
      </c>
      <c r="F36" s="141" t="s">
        <v>13</v>
      </c>
      <c r="G36" s="141" t="s">
        <v>13</v>
      </c>
      <c r="H36" s="141" t="s">
        <v>13</v>
      </c>
    </row>
    <row r="37" spans="1:11" ht="12" customHeight="1" x14ac:dyDescent="0.25">
      <c r="A37" s="142" t="s">
        <v>223</v>
      </c>
      <c r="B37" s="143" t="s">
        <v>11</v>
      </c>
      <c r="C37" s="144">
        <v>319</v>
      </c>
      <c r="D37" s="141">
        <v>72907</v>
      </c>
      <c r="E37" s="141">
        <v>9223</v>
      </c>
      <c r="F37" s="141">
        <v>391771</v>
      </c>
      <c r="G37" s="141">
        <v>2775797</v>
      </c>
      <c r="H37" s="141">
        <v>1452562</v>
      </c>
      <c r="I37" s="145"/>
      <c r="J37" s="145"/>
      <c r="K37" s="145"/>
    </row>
    <row r="38" spans="1:11" x14ac:dyDescent="0.25">
      <c r="A38" s="131"/>
      <c r="B38" s="136"/>
      <c r="C38" s="132"/>
      <c r="D38" s="132"/>
      <c r="E38" s="132"/>
      <c r="F38" s="132"/>
      <c r="G38" s="132"/>
      <c r="H38" s="132"/>
    </row>
    <row r="39" spans="1:11" x14ac:dyDescent="0.25">
      <c r="C39" s="132"/>
      <c r="D39" s="132"/>
      <c r="E39" s="132"/>
      <c r="F39" s="132"/>
      <c r="G39" s="132"/>
      <c r="H39" s="132"/>
    </row>
    <row r="40" spans="1:11" x14ac:dyDescent="0.25">
      <c r="C40" s="132"/>
      <c r="D40" s="132"/>
      <c r="E40" s="132"/>
      <c r="F40" s="132"/>
      <c r="G40" s="132"/>
      <c r="H40" s="132"/>
    </row>
    <row r="41" spans="1:11" x14ac:dyDescent="0.25">
      <c r="C41" s="132"/>
      <c r="D41" s="132"/>
      <c r="E41" s="132"/>
      <c r="F41" s="132"/>
      <c r="G41" s="132"/>
      <c r="H41" s="132"/>
    </row>
    <row r="42" spans="1:11" x14ac:dyDescent="0.25">
      <c r="C42" s="132"/>
      <c r="D42" s="132"/>
      <c r="E42" s="132"/>
      <c r="F42" s="132"/>
      <c r="G42" s="132"/>
      <c r="H42" s="132"/>
    </row>
    <row r="43" spans="1:11" x14ac:dyDescent="0.25">
      <c r="C43" s="144"/>
      <c r="D43" s="144"/>
      <c r="E43" s="144"/>
      <c r="F43" s="144"/>
      <c r="G43" s="144"/>
      <c r="H43" s="144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 x14ac:dyDescent="0.2"/>
  <cols>
    <col min="1" max="1" width="13" style="71" customWidth="1"/>
    <col min="2" max="6" width="12.5703125" style="71" customWidth="1"/>
    <col min="7" max="7" width="3.28515625" style="71" customWidth="1"/>
    <col min="8" max="16384" width="11.5703125" style="71"/>
  </cols>
  <sheetData>
    <row r="1" spans="1:7" ht="24" customHeight="1" x14ac:dyDescent="0.25">
      <c r="A1" s="422" t="s">
        <v>311</v>
      </c>
      <c r="B1" s="422"/>
      <c r="C1" s="422"/>
      <c r="D1" s="422"/>
      <c r="E1" s="422"/>
      <c r="F1" s="422"/>
      <c r="G1" s="17"/>
    </row>
    <row r="2" spans="1:7" ht="12" customHeight="1" x14ac:dyDescent="0.2">
      <c r="A2" s="148" t="s">
        <v>0</v>
      </c>
      <c r="B2" s="149"/>
      <c r="C2" s="150"/>
      <c r="D2" s="150"/>
      <c r="E2" s="150"/>
      <c r="F2" s="151"/>
    </row>
    <row r="3" spans="1:7" ht="12" customHeight="1" x14ac:dyDescent="0.2">
      <c r="A3" s="355" t="s">
        <v>161</v>
      </c>
      <c r="B3" s="425" t="s">
        <v>162</v>
      </c>
      <c r="C3" s="425" t="s">
        <v>240</v>
      </c>
      <c r="D3" s="367" t="s">
        <v>166</v>
      </c>
      <c r="E3" s="368"/>
      <c r="F3" s="368"/>
      <c r="G3" s="152"/>
    </row>
    <row r="4" spans="1:7" ht="12" customHeight="1" x14ac:dyDescent="0.2">
      <c r="A4" s="423"/>
      <c r="B4" s="426"/>
      <c r="C4" s="426"/>
      <c r="D4" s="364" t="s">
        <v>7</v>
      </c>
      <c r="E4" s="371" t="s">
        <v>184</v>
      </c>
      <c r="F4" s="372"/>
      <c r="G4" s="152"/>
    </row>
    <row r="5" spans="1:7" ht="12" customHeight="1" x14ac:dyDescent="0.2">
      <c r="A5" s="423"/>
      <c r="B5" s="427"/>
      <c r="C5" s="427"/>
      <c r="D5" s="366"/>
      <c r="E5" s="69" t="s">
        <v>167</v>
      </c>
      <c r="F5" s="70" t="s">
        <v>168</v>
      </c>
      <c r="G5" s="152"/>
    </row>
    <row r="6" spans="1:7" ht="12" customHeight="1" x14ac:dyDescent="0.2">
      <c r="A6" s="424"/>
      <c r="B6" s="373" t="s">
        <v>169</v>
      </c>
      <c r="C6" s="374"/>
      <c r="D6" s="428" t="s">
        <v>171</v>
      </c>
      <c r="E6" s="429"/>
      <c r="F6" s="429"/>
      <c r="G6" s="152"/>
    </row>
    <row r="7" spans="1:7" ht="12" customHeight="1" x14ac:dyDescent="0.2">
      <c r="A7" s="72"/>
      <c r="B7" s="153"/>
      <c r="C7" s="153"/>
      <c r="D7" s="153"/>
      <c r="E7" s="153"/>
      <c r="F7" s="154"/>
      <c r="G7" s="152"/>
    </row>
    <row r="8" spans="1:7" ht="12" customHeight="1" x14ac:dyDescent="0.2">
      <c r="A8" s="155">
        <v>2011</v>
      </c>
      <c r="B8" s="74">
        <v>453</v>
      </c>
      <c r="C8" s="156">
        <v>79296</v>
      </c>
      <c r="D8" s="156">
        <v>20932108</v>
      </c>
      <c r="E8" s="156">
        <v>9401146</v>
      </c>
      <c r="F8" s="156">
        <v>3526479</v>
      </c>
      <c r="G8" s="152"/>
    </row>
    <row r="9" spans="1:7" ht="12" customHeight="1" x14ac:dyDescent="0.2">
      <c r="A9" s="155">
        <v>2012</v>
      </c>
      <c r="B9" s="74">
        <v>451</v>
      </c>
      <c r="C9" s="156">
        <v>80048</v>
      </c>
      <c r="D9" s="156">
        <v>19229945</v>
      </c>
      <c r="E9" s="156">
        <v>10170417</v>
      </c>
      <c r="F9" s="156">
        <v>3416098</v>
      </c>
      <c r="G9" s="152"/>
    </row>
    <row r="10" spans="1:7" ht="12" customHeight="1" x14ac:dyDescent="0.2">
      <c r="A10" s="155">
        <v>2013</v>
      </c>
      <c r="B10" s="157">
        <v>442</v>
      </c>
      <c r="C10" s="158">
        <v>79285</v>
      </c>
      <c r="D10" s="158">
        <v>19123489</v>
      </c>
      <c r="E10" s="158">
        <v>10261722</v>
      </c>
      <c r="F10" s="158">
        <v>3438019</v>
      </c>
      <c r="G10" s="152"/>
    </row>
    <row r="11" spans="1:7" ht="12" customHeight="1" x14ac:dyDescent="0.2">
      <c r="A11" s="155">
        <v>2014</v>
      </c>
      <c r="B11" s="157">
        <v>436</v>
      </c>
      <c r="C11" s="158">
        <v>78953</v>
      </c>
      <c r="D11" s="158">
        <v>19562324</v>
      </c>
      <c r="E11" s="158">
        <v>10636935</v>
      </c>
      <c r="F11" s="158">
        <v>3757390</v>
      </c>
      <c r="G11" s="152"/>
    </row>
    <row r="12" spans="1:7" ht="12" customHeight="1" x14ac:dyDescent="0.2">
      <c r="A12" s="155">
        <v>2015</v>
      </c>
      <c r="B12" s="157">
        <v>428</v>
      </c>
      <c r="C12" s="158">
        <v>79670</v>
      </c>
      <c r="D12" s="158">
        <v>19023309</v>
      </c>
      <c r="E12" s="158">
        <v>9735003</v>
      </c>
      <c r="F12" s="158">
        <v>3354004</v>
      </c>
      <c r="G12" s="152"/>
    </row>
    <row r="13" spans="1:7" ht="12" customHeight="1" x14ac:dyDescent="0.2">
      <c r="A13" s="155">
        <v>2016</v>
      </c>
      <c r="B13" s="157">
        <v>436</v>
      </c>
      <c r="C13" s="158">
        <v>78323</v>
      </c>
      <c r="D13" s="158">
        <v>19010513</v>
      </c>
      <c r="E13" s="158">
        <v>10384535</v>
      </c>
      <c r="F13" s="158">
        <v>3433801</v>
      </c>
      <c r="G13" s="152"/>
    </row>
    <row r="14" spans="1:7" ht="12" customHeight="1" x14ac:dyDescent="0.2">
      <c r="A14" s="155">
        <v>2017</v>
      </c>
      <c r="B14" s="157">
        <v>434</v>
      </c>
      <c r="C14" s="158">
        <v>77666</v>
      </c>
      <c r="D14" s="158">
        <v>18714938</v>
      </c>
      <c r="E14" s="158">
        <v>10477079</v>
      </c>
      <c r="F14" s="158">
        <v>3639935</v>
      </c>
      <c r="G14" s="152"/>
    </row>
    <row r="15" spans="1:7" ht="12" customHeight="1" x14ac:dyDescent="0.2">
      <c r="A15" s="155">
        <v>2018</v>
      </c>
      <c r="B15" s="157">
        <v>437</v>
      </c>
      <c r="C15" s="158">
        <v>78885</v>
      </c>
      <c r="D15" s="158">
        <v>19082272</v>
      </c>
      <c r="E15" s="158">
        <v>10456086</v>
      </c>
      <c r="F15" s="158">
        <v>3881630</v>
      </c>
      <c r="G15" s="152"/>
    </row>
    <row r="16" spans="1:7" ht="12" customHeight="1" x14ac:dyDescent="0.2">
      <c r="A16" s="155">
        <v>2019</v>
      </c>
      <c r="B16" s="157">
        <v>431</v>
      </c>
      <c r="C16" s="158">
        <v>77502</v>
      </c>
      <c r="D16" s="158">
        <v>19087972</v>
      </c>
      <c r="E16" s="158">
        <v>10323793</v>
      </c>
      <c r="F16" s="158">
        <v>3805996</v>
      </c>
      <c r="G16" s="152"/>
    </row>
    <row r="17" spans="1:7" ht="12" customHeight="1" x14ac:dyDescent="0.2">
      <c r="A17" s="155">
        <v>2020</v>
      </c>
      <c r="B17" s="157">
        <v>435</v>
      </c>
      <c r="C17" s="158">
        <v>71302</v>
      </c>
      <c r="D17" s="158">
        <v>19375038</v>
      </c>
      <c r="E17" s="158">
        <v>10149268</v>
      </c>
      <c r="F17" s="158">
        <v>3984414</v>
      </c>
      <c r="G17" s="152"/>
    </row>
    <row r="18" spans="1:7" ht="12" customHeight="1" x14ac:dyDescent="0.2">
      <c r="A18" s="155">
        <v>2021</v>
      </c>
      <c r="B18" s="157">
        <v>412</v>
      </c>
      <c r="C18" s="158">
        <v>69122</v>
      </c>
      <c r="D18" s="158">
        <v>19735032</v>
      </c>
      <c r="E18" s="158">
        <v>10552697</v>
      </c>
      <c r="F18" s="158">
        <v>3901201</v>
      </c>
      <c r="G18" s="152"/>
    </row>
    <row r="19" spans="1:7" ht="12" customHeight="1" x14ac:dyDescent="0.2">
      <c r="A19" s="155">
        <v>2022</v>
      </c>
      <c r="B19" s="157">
        <v>410</v>
      </c>
      <c r="C19" s="158">
        <v>70512</v>
      </c>
      <c r="D19" s="158">
        <v>32605316</v>
      </c>
      <c r="E19" s="158">
        <v>13069910</v>
      </c>
      <c r="F19" s="158">
        <v>4474982</v>
      </c>
      <c r="G19" s="152"/>
    </row>
    <row r="20" spans="1:7" ht="12" customHeight="1" x14ac:dyDescent="0.2">
      <c r="A20" s="155">
        <v>2023</v>
      </c>
      <c r="B20" s="157">
        <v>425</v>
      </c>
      <c r="C20" s="158">
        <v>71437</v>
      </c>
      <c r="D20" s="158">
        <v>30145008</v>
      </c>
      <c r="E20" s="158">
        <v>13830100</v>
      </c>
      <c r="F20" s="158">
        <v>5071238</v>
      </c>
      <c r="G20" s="152"/>
    </row>
    <row r="21" spans="1:7" ht="12" customHeight="1" x14ac:dyDescent="0.2">
      <c r="A21" s="155">
        <v>2024</v>
      </c>
      <c r="B21" s="74">
        <v>444</v>
      </c>
      <c r="C21" s="156">
        <v>71470</v>
      </c>
      <c r="D21" s="156">
        <v>29916442</v>
      </c>
      <c r="E21" s="156">
        <v>14251137</v>
      </c>
      <c r="F21" s="156">
        <v>5330204</v>
      </c>
      <c r="G21" s="152"/>
    </row>
    <row r="22" spans="1:7" ht="12" customHeight="1" x14ac:dyDescent="0.2">
      <c r="A22" s="155">
        <v>2025</v>
      </c>
      <c r="B22" s="74">
        <v>455</v>
      </c>
      <c r="C22" s="156">
        <v>72113</v>
      </c>
      <c r="D22" s="156">
        <v>29654242</v>
      </c>
      <c r="E22" s="156">
        <v>14080411</v>
      </c>
      <c r="F22" s="156">
        <v>5295115</v>
      </c>
      <c r="G22" s="152"/>
    </row>
    <row r="23" spans="1:7" ht="12" customHeight="1" x14ac:dyDescent="0.2">
      <c r="A23" s="82"/>
      <c r="B23" s="74"/>
      <c r="C23" s="156"/>
      <c r="D23" s="156"/>
      <c r="E23" s="156"/>
      <c r="F23" s="156"/>
      <c r="G23" s="152"/>
    </row>
    <row r="24" spans="1:7" ht="12" customHeight="1" x14ac:dyDescent="0.2">
      <c r="A24" s="159">
        <v>2025</v>
      </c>
      <c r="C24" s="160"/>
      <c r="D24" s="160"/>
      <c r="E24" s="160"/>
      <c r="F24" s="160"/>
      <c r="G24" s="161"/>
    </row>
    <row r="25" spans="1:7" ht="12" customHeight="1" x14ac:dyDescent="0.2">
      <c r="A25" s="83" t="s">
        <v>172</v>
      </c>
      <c r="B25" s="74">
        <v>446</v>
      </c>
      <c r="C25" s="156">
        <v>71619</v>
      </c>
      <c r="D25" s="156">
        <v>2396529</v>
      </c>
      <c r="E25" s="156">
        <v>1223139</v>
      </c>
      <c r="F25" s="156">
        <v>491301</v>
      </c>
      <c r="G25" s="161"/>
    </row>
    <row r="26" spans="1:7" ht="12" customHeight="1" x14ac:dyDescent="0.2">
      <c r="A26" s="83" t="s">
        <v>173</v>
      </c>
      <c r="B26" s="162">
        <v>456</v>
      </c>
      <c r="C26" s="158">
        <v>72018</v>
      </c>
      <c r="D26" s="158">
        <v>2367198</v>
      </c>
      <c r="E26" s="158">
        <v>1137842</v>
      </c>
      <c r="F26" s="158">
        <v>458255</v>
      </c>
      <c r="G26" s="152"/>
    </row>
    <row r="27" spans="1:7" ht="12" customHeight="1" x14ac:dyDescent="0.2">
      <c r="A27" s="83" t="s">
        <v>62</v>
      </c>
      <c r="B27" s="162">
        <v>462</v>
      </c>
      <c r="C27" s="158">
        <v>72192</v>
      </c>
      <c r="D27" s="158">
        <v>2535176</v>
      </c>
      <c r="E27" s="158">
        <v>1225547</v>
      </c>
      <c r="F27" s="158">
        <v>460609</v>
      </c>
      <c r="G27" s="152"/>
    </row>
    <row r="28" spans="1:7" ht="12" customHeight="1" x14ac:dyDescent="0.2">
      <c r="A28" s="83" t="s">
        <v>174</v>
      </c>
      <c r="B28" s="162">
        <v>455</v>
      </c>
      <c r="C28" s="158">
        <v>71943</v>
      </c>
      <c r="D28" s="158">
        <v>7298903</v>
      </c>
      <c r="E28" s="158">
        <v>3586528</v>
      </c>
      <c r="F28" s="158">
        <v>1410166</v>
      </c>
      <c r="G28" s="152"/>
    </row>
    <row r="29" spans="1:7" ht="12" customHeight="1" x14ac:dyDescent="0.2">
      <c r="A29" s="83" t="s">
        <v>63</v>
      </c>
      <c r="B29" s="162">
        <v>458</v>
      </c>
      <c r="C29" s="158">
        <v>72631</v>
      </c>
      <c r="D29" s="158">
        <v>2341885</v>
      </c>
      <c r="E29" s="158">
        <v>1118827</v>
      </c>
      <c r="F29" s="158">
        <v>476176</v>
      </c>
      <c r="G29" s="152"/>
    </row>
    <row r="30" spans="1:7" ht="12" customHeight="1" x14ac:dyDescent="0.2">
      <c r="A30" s="83" t="s">
        <v>64</v>
      </c>
      <c r="B30" s="162">
        <v>458</v>
      </c>
      <c r="C30" s="158">
        <v>72763</v>
      </c>
      <c r="D30" s="158">
        <v>2341790</v>
      </c>
      <c r="E30" s="158">
        <v>1112014</v>
      </c>
      <c r="F30" s="158">
        <v>450076</v>
      </c>
      <c r="G30" s="152"/>
    </row>
    <row r="31" spans="1:7" ht="12" customHeight="1" x14ac:dyDescent="0.2">
      <c r="A31" s="83" t="s">
        <v>65</v>
      </c>
      <c r="B31" s="162">
        <v>459</v>
      </c>
      <c r="C31" s="158">
        <v>72768</v>
      </c>
      <c r="D31" s="158">
        <v>2648086</v>
      </c>
      <c r="E31" s="158">
        <v>1328139</v>
      </c>
      <c r="F31" s="158">
        <v>503565</v>
      </c>
      <c r="G31" s="152"/>
    </row>
    <row r="32" spans="1:7" ht="12" customHeight="1" x14ac:dyDescent="0.2">
      <c r="A32" s="83" t="s">
        <v>175</v>
      </c>
      <c r="B32" s="162">
        <v>458</v>
      </c>
      <c r="C32" s="158">
        <v>72721</v>
      </c>
      <c r="D32" s="158">
        <v>7331761</v>
      </c>
      <c r="E32" s="158">
        <v>3558980</v>
      </c>
      <c r="F32" s="158">
        <v>1429817</v>
      </c>
      <c r="G32" s="152"/>
    </row>
    <row r="33" spans="1:14" ht="12" customHeight="1" x14ac:dyDescent="0.2">
      <c r="A33" s="83" t="s">
        <v>77</v>
      </c>
      <c r="B33" s="162">
        <v>457</v>
      </c>
      <c r="C33" s="158">
        <v>72332</v>
      </c>
      <c r="D33" s="158">
        <v>14630664</v>
      </c>
      <c r="E33" s="158">
        <v>7145508</v>
      </c>
      <c r="F33" s="158">
        <v>2839983</v>
      </c>
      <c r="G33" s="152"/>
    </row>
    <row r="34" spans="1:14" ht="12" customHeight="1" x14ac:dyDescent="0.2">
      <c r="A34" s="83" t="s">
        <v>66</v>
      </c>
      <c r="B34" s="163">
        <v>455</v>
      </c>
      <c r="C34" s="164">
        <v>72345</v>
      </c>
      <c r="D34" s="164">
        <v>2582370</v>
      </c>
      <c r="E34" s="164">
        <v>1220025</v>
      </c>
      <c r="F34" s="164">
        <v>442121</v>
      </c>
      <c r="G34" s="152"/>
    </row>
    <row r="35" spans="1:14" ht="12" customHeight="1" x14ac:dyDescent="0.2">
      <c r="A35" s="83" t="s">
        <v>176</v>
      </c>
      <c r="B35" s="163">
        <v>455</v>
      </c>
      <c r="C35" s="164">
        <v>72031</v>
      </c>
      <c r="D35" s="164">
        <v>2312013</v>
      </c>
      <c r="E35" s="164">
        <v>1075185</v>
      </c>
      <c r="F35" s="164">
        <v>335823</v>
      </c>
      <c r="G35" s="152"/>
    </row>
    <row r="36" spans="1:14" ht="12" customHeight="1" x14ac:dyDescent="0.2">
      <c r="A36" s="83" t="s">
        <v>177</v>
      </c>
      <c r="B36" s="162">
        <v>455</v>
      </c>
      <c r="C36" s="158">
        <v>72155</v>
      </c>
      <c r="D36" s="158">
        <v>2716408</v>
      </c>
      <c r="E36" s="158">
        <v>1265399</v>
      </c>
      <c r="F36" s="158">
        <v>467114</v>
      </c>
      <c r="G36" s="152"/>
    </row>
    <row r="37" spans="1:14" ht="12" customHeight="1" x14ac:dyDescent="0.2">
      <c r="A37" s="83" t="s">
        <v>178</v>
      </c>
      <c r="B37" s="162">
        <v>455</v>
      </c>
      <c r="C37" s="158">
        <v>72177</v>
      </c>
      <c r="D37" s="158">
        <v>7610791</v>
      </c>
      <c r="E37" s="158">
        <v>3560609</v>
      </c>
      <c r="F37" s="158">
        <v>1245058</v>
      </c>
      <c r="G37" s="152"/>
    </row>
    <row r="38" spans="1:14" ht="12" customHeight="1" x14ac:dyDescent="0.2">
      <c r="A38" s="83" t="s">
        <v>179</v>
      </c>
      <c r="B38" s="162">
        <v>457</v>
      </c>
      <c r="C38" s="158">
        <v>71827</v>
      </c>
      <c r="D38" s="158">
        <v>2521630</v>
      </c>
      <c r="E38" s="158">
        <v>1160241</v>
      </c>
      <c r="F38" s="158">
        <v>423678</v>
      </c>
      <c r="G38" s="152"/>
    </row>
    <row r="39" spans="1:14" ht="12" customHeight="1" x14ac:dyDescent="0.2">
      <c r="A39" s="83" t="s">
        <v>180</v>
      </c>
      <c r="B39" s="162">
        <v>455</v>
      </c>
      <c r="C39" s="158">
        <v>71679</v>
      </c>
      <c r="D39" s="158">
        <v>2528983</v>
      </c>
      <c r="E39" s="158">
        <v>1144146</v>
      </c>
      <c r="F39" s="158">
        <v>416941</v>
      </c>
      <c r="G39" s="152"/>
    </row>
    <row r="40" spans="1:14" ht="12" customHeight="1" x14ac:dyDescent="0.2">
      <c r="A40" s="83" t="s">
        <v>181</v>
      </c>
      <c r="B40" s="162">
        <v>447</v>
      </c>
      <c r="C40" s="158">
        <v>71330</v>
      </c>
      <c r="D40" s="158">
        <v>2362175</v>
      </c>
      <c r="E40" s="158">
        <v>1069906</v>
      </c>
      <c r="F40" s="158">
        <v>369454</v>
      </c>
      <c r="G40" s="152"/>
    </row>
    <row r="41" spans="1:14" ht="12" customHeight="1" x14ac:dyDescent="0.2">
      <c r="A41" s="83" t="s">
        <v>182</v>
      </c>
      <c r="B41" s="162">
        <v>453</v>
      </c>
      <c r="C41" s="158">
        <v>71612</v>
      </c>
      <c r="D41" s="158">
        <v>7412787</v>
      </c>
      <c r="E41" s="158">
        <v>3374294</v>
      </c>
      <c r="F41" s="158">
        <v>1210074</v>
      </c>
      <c r="G41" s="152"/>
    </row>
    <row r="42" spans="1:14" ht="12" customHeight="1" x14ac:dyDescent="0.2">
      <c r="A42" s="83" t="s">
        <v>78</v>
      </c>
      <c r="B42" s="162">
        <v>454</v>
      </c>
      <c r="C42" s="158">
        <v>71895</v>
      </c>
      <c r="D42" s="158">
        <v>15023578</v>
      </c>
      <c r="E42" s="158">
        <v>6934903</v>
      </c>
      <c r="F42" s="158">
        <v>2455132</v>
      </c>
      <c r="G42" s="152"/>
    </row>
    <row r="43" spans="1:14" ht="12" customHeight="1" x14ac:dyDescent="0.2">
      <c r="A43" s="83"/>
      <c r="B43" s="157"/>
      <c r="C43" s="162"/>
      <c r="D43" s="162"/>
      <c r="E43" s="162"/>
      <c r="F43" s="162"/>
      <c r="G43" s="152"/>
    </row>
    <row r="44" spans="1:14" ht="12" customHeight="1" x14ac:dyDescent="0.2">
      <c r="A44" s="84" t="s">
        <v>303</v>
      </c>
      <c r="B44" s="165"/>
      <c r="C44" s="165"/>
      <c r="D44" s="165"/>
      <c r="E44" s="165"/>
      <c r="F44" s="165"/>
      <c r="G44" s="152"/>
      <c r="I44" s="84"/>
      <c r="J44" s="165"/>
      <c r="K44" s="165"/>
      <c r="L44" s="165"/>
      <c r="M44" s="165"/>
      <c r="N44" s="165"/>
    </row>
    <row r="45" spans="1:14" ht="12" customHeight="1" x14ac:dyDescent="0.2">
      <c r="A45" s="166" t="s">
        <v>172</v>
      </c>
      <c r="B45" s="133">
        <v>436</v>
      </c>
      <c r="C45" s="133">
        <v>70932</v>
      </c>
      <c r="D45" s="133">
        <v>2344803</v>
      </c>
      <c r="E45" s="133">
        <v>1057657</v>
      </c>
      <c r="F45" s="133">
        <v>356192</v>
      </c>
      <c r="G45" s="86"/>
      <c r="I45" s="166"/>
      <c r="J45" s="133"/>
      <c r="K45" s="133"/>
      <c r="L45" s="133"/>
      <c r="M45" s="133"/>
      <c r="N45" s="133"/>
    </row>
    <row r="46" spans="1:14" ht="12" customHeight="1" x14ac:dyDescent="0.2">
      <c r="A46" s="166" t="s">
        <v>173</v>
      </c>
      <c r="B46" s="133">
        <v>432</v>
      </c>
      <c r="C46" s="133">
        <v>70492</v>
      </c>
      <c r="D46" s="133">
        <v>2431418</v>
      </c>
      <c r="E46" s="133">
        <v>1199985</v>
      </c>
      <c r="F46" s="133">
        <v>407135</v>
      </c>
      <c r="G46" s="167"/>
      <c r="I46" s="166"/>
      <c r="J46" s="133"/>
      <c r="K46" s="133"/>
      <c r="L46" s="133"/>
      <c r="M46" s="133"/>
      <c r="N46" s="133"/>
    </row>
    <row r="47" spans="1:14" ht="12" customHeight="1" x14ac:dyDescent="0.2">
      <c r="A47" s="166" t="s">
        <v>62</v>
      </c>
      <c r="B47" s="133" t="s">
        <v>34</v>
      </c>
      <c r="C47" s="133" t="s">
        <v>34</v>
      </c>
      <c r="D47" s="133" t="s">
        <v>34</v>
      </c>
      <c r="E47" s="133" t="s">
        <v>34</v>
      </c>
      <c r="F47" s="133" t="s">
        <v>34</v>
      </c>
      <c r="G47" s="167"/>
      <c r="I47" s="166"/>
      <c r="J47" s="133"/>
      <c r="K47" s="133"/>
      <c r="L47" s="133"/>
      <c r="M47" s="133"/>
      <c r="N47" s="133"/>
    </row>
    <row r="48" spans="1:14" ht="12" customHeight="1" x14ac:dyDescent="0.2">
      <c r="A48" s="166" t="s">
        <v>174</v>
      </c>
      <c r="B48" s="133" t="s">
        <v>34</v>
      </c>
      <c r="C48" s="133" t="s">
        <v>34</v>
      </c>
      <c r="D48" s="133" t="s">
        <v>34</v>
      </c>
      <c r="E48" s="133" t="s">
        <v>34</v>
      </c>
      <c r="F48" s="133" t="s">
        <v>34</v>
      </c>
      <c r="G48" s="167"/>
      <c r="I48" s="166"/>
      <c r="J48" s="133"/>
      <c r="K48" s="133"/>
      <c r="L48" s="133"/>
      <c r="M48" s="133"/>
      <c r="N48" s="133"/>
    </row>
    <row r="49" spans="1:14" ht="12" customHeight="1" x14ac:dyDescent="0.2">
      <c r="A49" s="166" t="s">
        <v>63</v>
      </c>
      <c r="B49" s="133" t="s">
        <v>34</v>
      </c>
      <c r="C49" s="133" t="s">
        <v>34</v>
      </c>
      <c r="D49" s="133" t="s">
        <v>34</v>
      </c>
      <c r="E49" s="133" t="s">
        <v>34</v>
      </c>
      <c r="F49" s="133" t="s">
        <v>34</v>
      </c>
      <c r="G49" s="167"/>
      <c r="I49" s="166"/>
      <c r="J49" s="133"/>
      <c r="K49" s="133"/>
      <c r="L49" s="133"/>
      <c r="M49" s="133"/>
      <c r="N49" s="133"/>
    </row>
    <row r="50" spans="1:14" ht="12" customHeight="1" x14ac:dyDescent="0.2">
      <c r="A50" s="166" t="s">
        <v>64</v>
      </c>
      <c r="B50" s="133" t="s">
        <v>34</v>
      </c>
      <c r="C50" s="133" t="s">
        <v>34</v>
      </c>
      <c r="D50" s="133" t="s">
        <v>34</v>
      </c>
      <c r="E50" s="133" t="s">
        <v>34</v>
      </c>
      <c r="F50" s="133" t="s">
        <v>34</v>
      </c>
      <c r="G50" s="167"/>
      <c r="I50" s="166"/>
      <c r="J50" s="133"/>
      <c r="K50" s="133"/>
      <c r="L50" s="133"/>
      <c r="M50" s="133"/>
      <c r="N50" s="133"/>
    </row>
    <row r="51" spans="1:14" ht="12" customHeight="1" x14ac:dyDescent="0.2">
      <c r="A51" s="166" t="s">
        <v>65</v>
      </c>
      <c r="B51" s="133" t="s">
        <v>34</v>
      </c>
      <c r="C51" s="133" t="s">
        <v>34</v>
      </c>
      <c r="D51" s="133" t="s">
        <v>34</v>
      </c>
      <c r="E51" s="133" t="s">
        <v>34</v>
      </c>
      <c r="F51" s="133" t="s">
        <v>34</v>
      </c>
      <c r="G51" s="167"/>
      <c r="I51" s="166"/>
      <c r="J51" s="133"/>
      <c r="K51" s="133"/>
      <c r="L51" s="133"/>
      <c r="M51" s="133"/>
      <c r="N51" s="133"/>
    </row>
    <row r="52" spans="1:14" ht="12" customHeight="1" x14ac:dyDescent="0.2">
      <c r="A52" s="166" t="s">
        <v>175</v>
      </c>
      <c r="B52" s="133" t="s">
        <v>34</v>
      </c>
      <c r="C52" s="133" t="s">
        <v>34</v>
      </c>
      <c r="D52" s="133" t="s">
        <v>34</v>
      </c>
      <c r="E52" s="133" t="s">
        <v>34</v>
      </c>
      <c r="F52" s="133" t="s">
        <v>34</v>
      </c>
      <c r="G52" s="167"/>
      <c r="I52" s="166"/>
      <c r="J52" s="133"/>
      <c r="K52" s="133"/>
      <c r="L52" s="133"/>
      <c r="M52" s="133"/>
      <c r="N52" s="133"/>
    </row>
    <row r="53" spans="1:14" ht="12" customHeight="1" x14ac:dyDescent="0.2">
      <c r="A53" s="166" t="s">
        <v>77</v>
      </c>
      <c r="B53" s="133" t="s">
        <v>34</v>
      </c>
      <c r="C53" s="133" t="s">
        <v>34</v>
      </c>
      <c r="D53" s="133" t="s">
        <v>34</v>
      </c>
      <c r="E53" s="133" t="s">
        <v>34</v>
      </c>
      <c r="F53" s="133" t="s">
        <v>34</v>
      </c>
      <c r="G53" s="167"/>
      <c r="I53" s="166"/>
      <c r="J53" s="133"/>
      <c r="K53" s="133"/>
      <c r="L53" s="133"/>
      <c r="M53" s="133"/>
      <c r="N53" s="133"/>
    </row>
    <row r="54" spans="1:14" ht="12" customHeight="1" x14ac:dyDescent="0.2">
      <c r="A54" s="166" t="s">
        <v>66</v>
      </c>
      <c r="B54" s="133" t="s">
        <v>34</v>
      </c>
      <c r="C54" s="133" t="s">
        <v>34</v>
      </c>
      <c r="D54" s="133" t="s">
        <v>34</v>
      </c>
      <c r="E54" s="133" t="s">
        <v>34</v>
      </c>
      <c r="F54" s="133" t="s">
        <v>34</v>
      </c>
      <c r="G54" s="167"/>
      <c r="I54" s="166"/>
      <c r="J54" s="133"/>
      <c r="K54" s="133"/>
      <c r="L54" s="133"/>
      <c r="M54" s="133"/>
      <c r="N54" s="133"/>
    </row>
    <row r="55" spans="1:14" ht="12" customHeight="1" x14ac:dyDescent="0.2">
      <c r="A55" s="166" t="s">
        <v>176</v>
      </c>
      <c r="B55" s="133" t="s">
        <v>34</v>
      </c>
      <c r="C55" s="133" t="s">
        <v>34</v>
      </c>
      <c r="D55" s="133" t="s">
        <v>34</v>
      </c>
      <c r="E55" s="133" t="s">
        <v>34</v>
      </c>
      <c r="F55" s="133" t="s">
        <v>34</v>
      </c>
      <c r="G55" s="167"/>
      <c r="I55" s="166"/>
      <c r="J55" s="133"/>
      <c r="K55" s="133"/>
      <c r="L55" s="133"/>
      <c r="M55" s="133"/>
      <c r="N55" s="133"/>
    </row>
    <row r="56" spans="1:14" ht="12" customHeight="1" x14ac:dyDescent="0.2">
      <c r="A56" s="166" t="s">
        <v>177</v>
      </c>
      <c r="B56" s="133" t="s">
        <v>34</v>
      </c>
      <c r="C56" s="133" t="s">
        <v>34</v>
      </c>
      <c r="D56" s="133" t="s">
        <v>34</v>
      </c>
      <c r="E56" s="133" t="s">
        <v>34</v>
      </c>
      <c r="F56" s="133" t="s">
        <v>34</v>
      </c>
      <c r="G56" s="167"/>
      <c r="I56" s="166"/>
      <c r="J56" s="133"/>
      <c r="K56" s="133"/>
      <c r="L56" s="133"/>
      <c r="M56" s="133"/>
      <c r="N56" s="133"/>
    </row>
    <row r="57" spans="1:14" ht="12" customHeight="1" x14ac:dyDescent="0.2">
      <c r="A57" s="166" t="s">
        <v>178</v>
      </c>
      <c r="B57" s="133" t="s">
        <v>34</v>
      </c>
      <c r="C57" s="133" t="s">
        <v>34</v>
      </c>
      <c r="D57" s="133" t="s">
        <v>34</v>
      </c>
      <c r="E57" s="133" t="s">
        <v>34</v>
      </c>
      <c r="F57" s="133" t="s">
        <v>34</v>
      </c>
      <c r="G57" s="167"/>
      <c r="I57" s="166"/>
      <c r="J57" s="133"/>
      <c r="K57" s="133"/>
      <c r="L57" s="133"/>
      <c r="M57" s="133"/>
      <c r="N57" s="133"/>
    </row>
    <row r="58" spans="1:14" ht="12" customHeight="1" x14ac:dyDescent="0.2">
      <c r="A58" s="166" t="s">
        <v>179</v>
      </c>
      <c r="B58" s="133" t="s">
        <v>34</v>
      </c>
      <c r="C58" s="133" t="s">
        <v>34</v>
      </c>
      <c r="D58" s="133" t="s">
        <v>34</v>
      </c>
      <c r="E58" s="133" t="s">
        <v>34</v>
      </c>
      <c r="F58" s="133" t="s">
        <v>34</v>
      </c>
      <c r="G58" s="167"/>
      <c r="I58" s="166"/>
      <c r="J58" s="133"/>
      <c r="K58" s="133"/>
      <c r="L58" s="133"/>
      <c r="M58" s="133"/>
      <c r="N58" s="133"/>
    </row>
    <row r="59" spans="1:14" ht="12" customHeight="1" x14ac:dyDescent="0.2">
      <c r="A59" s="166" t="s">
        <v>180</v>
      </c>
      <c r="B59" s="133" t="s">
        <v>34</v>
      </c>
      <c r="C59" s="133" t="s">
        <v>34</v>
      </c>
      <c r="D59" s="133" t="s">
        <v>34</v>
      </c>
      <c r="E59" s="133" t="s">
        <v>34</v>
      </c>
      <c r="F59" s="133" t="s">
        <v>34</v>
      </c>
      <c r="G59" s="167"/>
      <c r="I59" s="166"/>
      <c r="J59" s="133"/>
      <c r="K59" s="133"/>
      <c r="L59" s="133"/>
      <c r="M59" s="133"/>
      <c r="N59" s="133"/>
    </row>
    <row r="60" spans="1:14" ht="12" customHeight="1" x14ac:dyDescent="0.2">
      <c r="A60" s="168" t="s">
        <v>181</v>
      </c>
      <c r="B60" s="133" t="s">
        <v>34</v>
      </c>
      <c r="C60" s="133" t="s">
        <v>34</v>
      </c>
      <c r="D60" s="133" t="s">
        <v>34</v>
      </c>
      <c r="E60" s="133" t="s">
        <v>34</v>
      </c>
      <c r="F60" s="133" t="s">
        <v>34</v>
      </c>
      <c r="G60" s="167"/>
      <c r="I60" s="168"/>
      <c r="J60" s="133"/>
      <c r="K60" s="133"/>
      <c r="L60" s="133"/>
      <c r="M60" s="133"/>
      <c r="N60" s="133"/>
    </row>
    <row r="61" spans="1:14" ht="12" customHeight="1" x14ac:dyDescent="0.2">
      <c r="A61" s="168" t="s">
        <v>182</v>
      </c>
      <c r="B61" s="133" t="s">
        <v>34</v>
      </c>
      <c r="C61" s="133" t="s">
        <v>34</v>
      </c>
      <c r="D61" s="133" t="s">
        <v>34</v>
      </c>
      <c r="E61" s="133" t="s">
        <v>34</v>
      </c>
      <c r="F61" s="133" t="s">
        <v>34</v>
      </c>
      <c r="G61" s="167"/>
      <c r="I61" s="168"/>
      <c r="J61" s="133"/>
      <c r="K61" s="133"/>
      <c r="L61" s="133"/>
      <c r="M61" s="133"/>
      <c r="N61" s="133"/>
    </row>
    <row r="62" spans="1:14" ht="12" customHeight="1" x14ac:dyDescent="0.2">
      <c r="A62" s="168" t="s">
        <v>78</v>
      </c>
      <c r="B62" s="133" t="s">
        <v>34</v>
      </c>
      <c r="C62" s="133" t="s">
        <v>34</v>
      </c>
      <c r="D62" s="133" t="s">
        <v>34</v>
      </c>
      <c r="E62" s="133" t="s">
        <v>34</v>
      </c>
      <c r="F62" s="133" t="s">
        <v>34</v>
      </c>
      <c r="G62" s="167"/>
      <c r="I62" s="168"/>
      <c r="J62" s="133"/>
      <c r="K62" s="133"/>
      <c r="L62" s="133"/>
      <c r="M62" s="133"/>
      <c r="N62" s="133"/>
    </row>
    <row r="63" spans="1:14" ht="12" customHeight="1" x14ac:dyDescent="0.2">
      <c r="A63" s="84"/>
      <c r="B63" s="165"/>
      <c r="C63" s="165"/>
      <c r="D63" s="165"/>
      <c r="E63" s="165"/>
      <c r="F63" s="165"/>
      <c r="G63" s="87"/>
      <c r="I63" s="84"/>
      <c r="J63" s="165"/>
      <c r="K63" s="165"/>
      <c r="L63" s="165"/>
      <c r="M63" s="165"/>
      <c r="N63" s="165"/>
    </row>
    <row r="64" spans="1:14" ht="12" customHeight="1" x14ac:dyDescent="0.2">
      <c r="A64" s="169"/>
      <c r="B64" s="87"/>
      <c r="C64" s="87"/>
      <c r="D64" s="87"/>
      <c r="E64" s="87"/>
      <c r="F64" s="87"/>
      <c r="G64" s="87"/>
    </row>
    <row r="65" spans="1:7" ht="12" customHeight="1" x14ac:dyDescent="0.2">
      <c r="A65" s="83"/>
      <c r="B65" s="170"/>
      <c r="C65" s="170"/>
      <c r="D65" s="170"/>
      <c r="E65" s="170"/>
      <c r="F65" s="170"/>
      <c r="G65" s="171"/>
    </row>
    <row r="66" spans="1:7" ht="12" customHeight="1" x14ac:dyDescent="0.2">
      <c r="A66" s="83"/>
      <c r="B66" s="170"/>
      <c r="C66" s="170"/>
      <c r="D66" s="170"/>
      <c r="E66" s="170"/>
      <c r="F66" s="170"/>
      <c r="G66" s="171"/>
    </row>
    <row r="67" spans="1:7" ht="12" customHeight="1" x14ac:dyDescent="0.2">
      <c r="A67" s="83"/>
      <c r="B67" s="170"/>
      <c r="C67" s="170"/>
      <c r="D67" s="170"/>
      <c r="E67" s="170"/>
      <c r="F67" s="170"/>
      <c r="G67" s="171"/>
    </row>
    <row r="68" spans="1:7" ht="12" customHeight="1" x14ac:dyDescent="0.2">
      <c r="A68" s="83"/>
      <c r="B68" s="170"/>
      <c r="C68" s="170"/>
      <c r="D68" s="170"/>
      <c r="E68" s="170"/>
      <c r="F68" s="170"/>
      <c r="G68" s="171"/>
    </row>
    <row r="69" spans="1:7" ht="12" customHeight="1" x14ac:dyDescent="0.2">
      <c r="A69" s="83"/>
      <c r="B69" s="170"/>
      <c r="C69" s="170"/>
      <c r="D69" s="170"/>
      <c r="E69" s="170"/>
      <c r="F69" s="170"/>
      <c r="G69" s="171"/>
    </row>
    <row r="70" spans="1:7" ht="12" customHeight="1" x14ac:dyDescent="0.2">
      <c r="A70" s="83"/>
      <c r="B70" s="170"/>
      <c r="C70" s="170"/>
      <c r="D70" s="170"/>
      <c r="E70" s="170"/>
      <c r="F70" s="170"/>
      <c r="G70" s="171"/>
    </row>
    <row r="71" spans="1:7" ht="12" customHeight="1" x14ac:dyDescent="0.2">
      <c r="A71" s="83"/>
      <c r="B71" s="170"/>
      <c r="C71" s="170"/>
      <c r="D71" s="170"/>
      <c r="E71" s="170"/>
      <c r="F71" s="170"/>
      <c r="G71" s="171"/>
    </row>
    <row r="72" spans="1:7" ht="12" customHeight="1" x14ac:dyDescent="0.25">
      <c r="A72" s="172" t="s">
        <v>280</v>
      </c>
      <c r="B72" s="173"/>
      <c r="C72" s="173"/>
      <c r="D72" s="173"/>
      <c r="E72" s="173"/>
      <c r="F72" s="173"/>
      <c r="G72" s="92"/>
    </row>
    <row r="73" spans="1:7" ht="12" customHeight="1" x14ac:dyDescent="0.2">
      <c r="A73" s="172" t="s">
        <v>174</v>
      </c>
      <c r="B73" s="174" t="e">
        <f>(B45+B46+B47)/3-B48</f>
        <v>#VALUE!</v>
      </c>
      <c r="C73" s="174" t="e">
        <f t="shared" ref="C73" si="0">(C45+C46+C47)/3-C48</f>
        <v>#VALUE!</v>
      </c>
      <c r="D73" s="174" t="e">
        <f>(D45+D46+D47)-D48</f>
        <v>#VALUE!</v>
      </c>
      <c r="E73" s="174" t="e">
        <f t="shared" ref="E73:F73" si="1">(E45+E46+E47)-E48</f>
        <v>#VALUE!</v>
      </c>
      <c r="F73" s="174" t="e">
        <f t="shared" si="1"/>
        <v>#VALUE!</v>
      </c>
      <c r="G73" s="92"/>
    </row>
    <row r="74" spans="1:7" ht="12" customHeight="1" x14ac:dyDescent="0.2">
      <c r="A74" s="172" t="s">
        <v>175</v>
      </c>
      <c r="B74" s="174" t="e">
        <f>(B49+B50+B51)/3-B52</f>
        <v>#VALUE!</v>
      </c>
      <c r="C74" s="174" t="e">
        <f t="shared" ref="C74" si="2">(C49+C50+C51)/3-C52</f>
        <v>#VALUE!</v>
      </c>
      <c r="D74" s="174" t="e">
        <f>(D49+D50+D51)-D52</f>
        <v>#VALUE!</v>
      </c>
      <c r="E74" s="174" t="e">
        <f>(E49+E50+E51)-E52</f>
        <v>#VALUE!</v>
      </c>
      <c r="F74" s="174" t="e">
        <f>(F49+F50+F51)-F52</f>
        <v>#VALUE!</v>
      </c>
      <c r="G74" s="92"/>
    </row>
    <row r="75" spans="1:7" ht="12" customHeight="1" x14ac:dyDescent="0.2">
      <c r="A75" s="172" t="s">
        <v>178</v>
      </c>
      <c r="B75" s="174" t="e">
        <f>(B54+B55+B56)/3-B57</f>
        <v>#VALUE!</v>
      </c>
      <c r="C75" s="174" t="e">
        <f t="shared" ref="C75" si="3">(C54+C55+C56)/3-C57</f>
        <v>#VALUE!</v>
      </c>
      <c r="D75" s="174" t="e">
        <f>(D54+D55+D56)-D57</f>
        <v>#VALUE!</v>
      </c>
      <c r="E75" s="174" t="e">
        <f>(E54+E55+E56)-E57</f>
        <v>#VALUE!</v>
      </c>
      <c r="F75" s="174" t="e">
        <f>(F54+F55+F56)-F57</f>
        <v>#VALUE!</v>
      </c>
      <c r="G75" s="92"/>
    </row>
    <row r="76" spans="1:7" ht="12" customHeight="1" x14ac:dyDescent="0.2">
      <c r="A76" s="172" t="s">
        <v>182</v>
      </c>
      <c r="B76" s="174" t="e">
        <f>(B58+B59+B60)/3-B61</f>
        <v>#VALUE!</v>
      </c>
      <c r="C76" s="174" t="e">
        <f t="shared" ref="C76" si="4">(C58+C59+C60)/3-C61</f>
        <v>#VALUE!</v>
      </c>
      <c r="D76" s="174" t="e">
        <f>(D58+D59+D60)-D61</f>
        <v>#VALUE!</v>
      </c>
      <c r="E76" s="174" t="e">
        <f t="shared" ref="E76:F76" si="5">(E58+E59+E60)-E61</f>
        <v>#VALUE!</v>
      </c>
      <c r="F76" s="174" t="e">
        <f t="shared" si="5"/>
        <v>#VALUE!</v>
      </c>
    </row>
    <row r="77" spans="1:7" ht="12" customHeight="1" x14ac:dyDescent="0.2">
      <c r="A77" s="172" t="s">
        <v>77</v>
      </c>
      <c r="B77" s="174" t="e">
        <f>SUM(B45+B46+B47+B49+B50+B51)/6-B53</f>
        <v>#VALUE!</v>
      </c>
      <c r="C77" s="174" t="e">
        <f t="shared" ref="C77:F77" si="6">SUM(C45+C46+C47+C49+C50+C51)/6-C53</f>
        <v>#VALUE!</v>
      </c>
      <c r="D77" s="174" t="e">
        <f t="shared" si="6"/>
        <v>#VALUE!</v>
      </c>
      <c r="E77" s="174" t="e">
        <f t="shared" si="6"/>
        <v>#VALUE!</v>
      </c>
      <c r="F77" s="174" t="e">
        <f t="shared" si="6"/>
        <v>#VALUE!</v>
      </c>
    </row>
    <row r="78" spans="1:7" ht="12" customHeight="1" x14ac:dyDescent="0.25">
      <c r="A78" s="172" t="s">
        <v>78</v>
      </c>
      <c r="B78" s="174" t="e">
        <f>SUM(B54+B55+B56+B58+B59+B60)/6-B62</f>
        <v>#VALUE!</v>
      </c>
      <c r="C78" s="174" t="e">
        <f t="shared" ref="C78" si="7">SUM(C54+C55+C56+C58+C59+C60)/6-C62</f>
        <v>#VALUE!</v>
      </c>
      <c r="D78" s="174" t="e">
        <f>SUM(D54+D55+D56+D58+D59+D60)-D62</f>
        <v>#VALUE!</v>
      </c>
      <c r="E78" s="174" t="e">
        <f t="shared" ref="E78:F78" si="8">SUM(E54+E55+E56+E58+E59+E60)-E62</f>
        <v>#VALUE!</v>
      </c>
      <c r="F78" s="174" t="e">
        <f t="shared" si="8"/>
        <v>#VALUE!</v>
      </c>
      <c r="G78" s="68"/>
    </row>
    <row r="79" spans="1:7" ht="12" customHeight="1" x14ac:dyDescent="0.2">
      <c r="A79" s="92"/>
      <c r="B79" s="94"/>
      <c r="C79" s="175"/>
      <c r="D79" s="175"/>
      <c r="E79" s="175"/>
      <c r="F79" s="175"/>
      <c r="G79" s="94"/>
    </row>
    <row r="80" spans="1:7" ht="12" customHeight="1" x14ac:dyDescent="0.2">
      <c r="A80" s="92"/>
      <c r="B80" s="94"/>
      <c r="C80" s="175"/>
      <c r="D80" s="175"/>
      <c r="E80" s="175"/>
      <c r="F80" s="175"/>
      <c r="G80" s="94"/>
    </row>
    <row r="81" spans="7:7" ht="12" customHeight="1" x14ac:dyDescent="0.2">
      <c r="G81" s="94"/>
    </row>
    <row r="82" spans="7:7" ht="12" customHeight="1" x14ac:dyDescent="0.2">
      <c r="G82" s="94"/>
    </row>
    <row r="83" spans="7:7" ht="12" customHeight="1" x14ac:dyDescent="0.2">
      <c r="G83" s="94"/>
    </row>
    <row r="84" spans="7:7" ht="12" customHeight="1" x14ac:dyDescent="0.2">
      <c r="G84" s="94"/>
    </row>
    <row r="85" spans="7:7" ht="12" customHeight="1" x14ac:dyDescent="0.2"/>
    <row r="86" spans="7:7" ht="12" customHeight="1" x14ac:dyDescent="0.2"/>
    <row r="87" spans="7:7" ht="12" customHeight="1" x14ac:dyDescent="0.2"/>
    <row r="88" spans="7:7" ht="12" customHeight="1" x14ac:dyDescent="0.2"/>
    <row r="89" spans="7:7" ht="12" customHeight="1" x14ac:dyDescent="0.2"/>
    <row r="90" spans="7:7" ht="12" customHeight="1" x14ac:dyDescent="0.2"/>
    <row r="91" spans="7:7" ht="12" customHeight="1" x14ac:dyDescent="0.2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25" display="Inhaltsverzeichnis!A2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rowBreaks count="1" manualBreakCount="1">
    <brk id="63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71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5703125" defaultRowHeight="13.5" x14ac:dyDescent="0.25"/>
  <cols>
    <col min="1" max="1" width="5.140625" style="17" customWidth="1"/>
    <col min="2" max="2" width="38.28515625" style="17" customWidth="1"/>
    <col min="3" max="8" width="9.5703125" style="17" customWidth="1"/>
    <col min="9" max="16384" width="11.5703125" style="17"/>
  </cols>
  <sheetData>
    <row r="1" spans="1:9" ht="24" customHeight="1" x14ac:dyDescent="0.25">
      <c r="A1" s="422" t="s">
        <v>325</v>
      </c>
      <c r="B1" s="422"/>
      <c r="C1" s="422"/>
      <c r="D1" s="422"/>
      <c r="E1" s="422"/>
      <c r="F1" s="422"/>
      <c r="G1" s="333"/>
      <c r="H1" s="176"/>
    </row>
    <row r="2" spans="1:9" ht="12" customHeight="1" x14ac:dyDescent="0.25">
      <c r="A2" s="123"/>
      <c r="B2" s="123"/>
      <c r="C2" s="123"/>
      <c r="D2" s="123"/>
      <c r="E2" s="123"/>
      <c r="F2" s="123"/>
      <c r="G2" s="123"/>
    </row>
    <row r="3" spans="1:9" ht="12" customHeight="1" x14ac:dyDescent="0.25">
      <c r="A3" s="401" t="s">
        <v>91</v>
      </c>
      <c r="B3" s="404" t="s">
        <v>212</v>
      </c>
      <c r="C3" s="407" t="s">
        <v>163</v>
      </c>
      <c r="D3" s="410" t="s">
        <v>240</v>
      </c>
      <c r="E3" s="430" t="s">
        <v>166</v>
      </c>
      <c r="F3" s="431"/>
      <c r="G3" s="431"/>
    </row>
    <row r="4" spans="1:9" ht="12" customHeight="1" x14ac:dyDescent="0.25">
      <c r="A4" s="402"/>
      <c r="B4" s="405"/>
      <c r="C4" s="408"/>
      <c r="D4" s="411"/>
      <c r="E4" s="438" t="s">
        <v>167</v>
      </c>
      <c r="F4" s="432" t="s">
        <v>184</v>
      </c>
      <c r="G4" s="433"/>
    </row>
    <row r="5" spans="1:9" ht="12" customHeight="1" x14ac:dyDescent="0.25">
      <c r="A5" s="402"/>
      <c r="B5" s="405"/>
      <c r="C5" s="409"/>
      <c r="D5" s="412"/>
      <c r="E5" s="439"/>
      <c r="F5" s="434"/>
      <c r="G5" s="435"/>
    </row>
    <row r="6" spans="1:9" ht="12" customHeight="1" x14ac:dyDescent="0.25">
      <c r="A6" s="403"/>
      <c r="B6" s="406"/>
      <c r="C6" s="420" t="s">
        <v>183</v>
      </c>
      <c r="D6" s="421"/>
      <c r="E6" s="436" t="s">
        <v>171</v>
      </c>
      <c r="F6" s="437"/>
      <c r="G6" s="179" t="s">
        <v>227</v>
      </c>
      <c r="H6" s="102"/>
    </row>
    <row r="7" spans="1:9" s="137" customFormat="1" ht="12" customHeight="1" x14ac:dyDescent="0.2">
      <c r="A7" s="126"/>
      <c r="B7" s="127"/>
      <c r="C7" s="180"/>
      <c r="D7" s="180"/>
      <c r="E7" s="180"/>
      <c r="F7" s="180"/>
      <c r="G7" s="181"/>
      <c r="H7" s="182"/>
      <c r="I7" s="183"/>
    </row>
    <row r="8" spans="1:9" ht="12" customHeight="1" x14ac:dyDescent="0.25">
      <c r="A8" s="130" t="s">
        <v>106</v>
      </c>
      <c r="B8" s="131" t="s">
        <v>159</v>
      </c>
      <c r="C8" s="132">
        <v>57</v>
      </c>
      <c r="D8" s="133">
        <v>7345</v>
      </c>
      <c r="E8" s="133">
        <v>236078</v>
      </c>
      <c r="F8" s="133">
        <v>93653</v>
      </c>
      <c r="G8" s="184">
        <v>39.700000000000003</v>
      </c>
      <c r="H8" s="185"/>
      <c r="I8" s="134"/>
    </row>
    <row r="9" spans="1:9" ht="12" customHeight="1" x14ac:dyDescent="0.25">
      <c r="A9" s="135" t="s">
        <v>112</v>
      </c>
      <c r="B9" s="136" t="s">
        <v>113</v>
      </c>
      <c r="C9" s="132">
        <v>6</v>
      </c>
      <c r="D9" s="133">
        <v>1100</v>
      </c>
      <c r="E9" s="133">
        <v>10671</v>
      </c>
      <c r="F9" s="133">
        <v>558</v>
      </c>
      <c r="G9" s="184">
        <v>5.2</v>
      </c>
      <c r="H9" s="185"/>
    </row>
    <row r="10" spans="1:9" s="137" customFormat="1" ht="12" customHeight="1" x14ac:dyDescent="0.2">
      <c r="A10" s="130" t="s">
        <v>114</v>
      </c>
      <c r="B10" s="136" t="s">
        <v>115</v>
      </c>
      <c r="C10" s="132">
        <v>0</v>
      </c>
      <c r="D10" s="132">
        <v>0</v>
      </c>
      <c r="E10" s="132">
        <v>0</v>
      </c>
      <c r="F10" s="132">
        <v>0</v>
      </c>
      <c r="G10" s="184">
        <v>0</v>
      </c>
      <c r="H10" s="185"/>
    </row>
    <row r="11" spans="1:9" s="137" customFormat="1" ht="12" customHeight="1" x14ac:dyDescent="0.2">
      <c r="A11" s="130" t="s">
        <v>116</v>
      </c>
      <c r="B11" s="131" t="s">
        <v>158</v>
      </c>
      <c r="C11" s="132">
        <v>2</v>
      </c>
      <c r="D11" s="133" t="s">
        <v>13</v>
      </c>
      <c r="E11" s="133" t="s">
        <v>13</v>
      </c>
      <c r="F11" s="133" t="s">
        <v>13</v>
      </c>
      <c r="G11" s="184" t="s">
        <v>13</v>
      </c>
      <c r="H11" s="147"/>
    </row>
    <row r="12" spans="1:9" s="137" customFormat="1" ht="12" customHeight="1" x14ac:dyDescent="0.2">
      <c r="A12" s="130" t="s">
        <v>118</v>
      </c>
      <c r="B12" s="136" t="s">
        <v>1</v>
      </c>
      <c r="C12" s="132">
        <v>0</v>
      </c>
      <c r="D12" s="132">
        <v>0</v>
      </c>
      <c r="E12" s="132">
        <v>0</v>
      </c>
      <c r="F12" s="132">
        <v>0</v>
      </c>
      <c r="G12" s="184">
        <v>0</v>
      </c>
      <c r="H12" s="186"/>
    </row>
    <row r="13" spans="1:9" s="137" customFormat="1" ht="12" customHeight="1" x14ac:dyDescent="0.2">
      <c r="A13" s="130">
        <v>15</v>
      </c>
      <c r="B13" s="136" t="s">
        <v>252</v>
      </c>
      <c r="C13" s="132">
        <v>0</v>
      </c>
      <c r="D13" s="132">
        <v>0</v>
      </c>
      <c r="E13" s="132">
        <v>0</v>
      </c>
      <c r="F13" s="132">
        <v>0</v>
      </c>
      <c r="G13" s="184">
        <v>0</v>
      </c>
      <c r="H13" s="186"/>
    </row>
    <row r="14" spans="1:9" s="137" customFormat="1" ht="12" customHeight="1" x14ac:dyDescent="0.2">
      <c r="A14" s="138" t="s">
        <v>122</v>
      </c>
      <c r="B14" s="136" t="s">
        <v>281</v>
      </c>
      <c r="C14" s="132">
        <v>3</v>
      </c>
      <c r="D14" s="133">
        <v>216</v>
      </c>
      <c r="E14" s="133">
        <v>2744</v>
      </c>
      <c r="F14" s="133" t="s">
        <v>13</v>
      </c>
      <c r="G14" s="184" t="s">
        <v>13</v>
      </c>
      <c r="H14" s="186"/>
    </row>
    <row r="15" spans="1:9" s="137" customFormat="1" ht="12" customHeight="1" x14ac:dyDescent="0.2">
      <c r="A15" s="130" t="s">
        <v>79</v>
      </c>
      <c r="B15" s="136" t="s">
        <v>80</v>
      </c>
      <c r="C15" s="132">
        <v>3</v>
      </c>
      <c r="D15" s="133" t="s">
        <v>13</v>
      </c>
      <c r="E15" s="133" t="s">
        <v>13</v>
      </c>
      <c r="F15" s="133" t="s">
        <v>13</v>
      </c>
      <c r="G15" s="184" t="s">
        <v>13</v>
      </c>
      <c r="H15" s="186"/>
    </row>
    <row r="16" spans="1:9" s="137" customFormat="1" ht="21.6" customHeight="1" x14ac:dyDescent="0.2">
      <c r="A16" s="138" t="s">
        <v>125</v>
      </c>
      <c r="B16" s="136" t="s">
        <v>244</v>
      </c>
      <c r="C16" s="132">
        <v>12</v>
      </c>
      <c r="D16" s="133">
        <v>3871</v>
      </c>
      <c r="E16" s="133">
        <v>71173</v>
      </c>
      <c r="F16" s="133">
        <v>294</v>
      </c>
      <c r="G16" s="184">
        <v>0.4</v>
      </c>
      <c r="H16" s="186"/>
    </row>
    <row r="17" spans="1:9" s="137" customFormat="1" ht="12" customHeight="1" x14ac:dyDescent="0.2">
      <c r="A17" s="138">
        <v>19</v>
      </c>
      <c r="B17" s="136" t="s">
        <v>128</v>
      </c>
      <c r="C17" s="132">
        <v>1</v>
      </c>
      <c r="D17" s="133" t="s">
        <v>13</v>
      </c>
      <c r="E17" s="133" t="s">
        <v>13</v>
      </c>
      <c r="F17" s="133" t="s">
        <v>13</v>
      </c>
      <c r="G17" s="184" t="s">
        <v>13</v>
      </c>
      <c r="H17" s="186"/>
    </row>
    <row r="18" spans="1:9" s="137" customFormat="1" ht="12" customHeight="1" x14ac:dyDescent="0.2">
      <c r="A18" s="130" t="s">
        <v>81</v>
      </c>
      <c r="B18" s="136" t="s">
        <v>56</v>
      </c>
      <c r="C18" s="132">
        <v>33</v>
      </c>
      <c r="D18" s="133">
        <v>2454</v>
      </c>
      <c r="E18" s="133">
        <v>71474</v>
      </c>
      <c r="F18" s="133">
        <v>39993</v>
      </c>
      <c r="G18" s="184">
        <v>56</v>
      </c>
      <c r="H18" s="186"/>
    </row>
    <row r="19" spans="1:9" s="137" customFormat="1" ht="12" customHeight="1" x14ac:dyDescent="0.2">
      <c r="A19" s="138" t="s">
        <v>82</v>
      </c>
      <c r="B19" s="136" t="s">
        <v>83</v>
      </c>
      <c r="C19" s="132">
        <v>18</v>
      </c>
      <c r="D19" s="133">
        <v>4846</v>
      </c>
      <c r="E19" s="133">
        <v>303966</v>
      </c>
      <c r="F19" s="133">
        <v>261382</v>
      </c>
      <c r="G19" s="184">
        <v>86</v>
      </c>
      <c r="H19" s="186"/>
    </row>
    <row r="20" spans="1:9" s="137" customFormat="1" ht="12" customHeight="1" x14ac:dyDescent="0.2">
      <c r="A20" s="130" t="s">
        <v>131</v>
      </c>
      <c r="B20" s="136" t="s">
        <v>2</v>
      </c>
      <c r="C20" s="132">
        <v>12</v>
      </c>
      <c r="D20" s="133">
        <v>1163</v>
      </c>
      <c r="E20" s="133">
        <v>22427</v>
      </c>
      <c r="F20" s="133">
        <v>10798</v>
      </c>
      <c r="G20" s="184">
        <v>48.2</v>
      </c>
      <c r="H20" s="186"/>
    </row>
    <row r="21" spans="1:9" s="137" customFormat="1" ht="21.6" customHeight="1" x14ac:dyDescent="0.2">
      <c r="A21" s="138" t="s">
        <v>133</v>
      </c>
      <c r="B21" s="136" t="s">
        <v>216</v>
      </c>
      <c r="C21" s="132">
        <v>7</v>
      </c>
      <c r="D21" s="133">
        <v>391</v>
      </c>
      <c r="E21" s="133">
        <v>2448</v>
      </c>
      <c r="F21" s="133" t="s">
        <v>13</v>
      </c>
      <c r="G21" s="184" t="s">
        <v>13</v>
      </c>
      <c r="H21" s="186"/>
    </row>
    <row r="22" spans="1:9" s="137" customFormat="1" ht="12" customHeight="1" x14ac:dyDescent="0.2">
      <c r="A22" s="130" t="s">
        <v>84</v>
      </c>
      <c r="B22" s="136" t="s">
        <v>57</v>
      </c>
      <c r="C22" s="132">
        <v>7</v>
      </c>
      <c r="D22" s="133">
        <v>819</v>
      </c>
      <c r="E22" s="133">
        <v>43726</v>
      </c>
      <c r="F22" s="133">
        <v>23735</v>
      </c>
      <c r="G22" s="184">
        <v>54.3</v>
      </c>
      <c r="H22" s="186"/>
    </row>
    <row r="23" spans="1:9" s="137" customFormat="1" ht="12" customHeight="1" x14ac:dyDescent="0.2">
      <c r="A23" s="130" t="s">
        <v>85</v>
      </c>
      <c r="B23" s="136" t="s">
        <v>58</v>
      </c>
      <c r="C23" s="132">
        <v>33</v>
      </c>
      <c r="D23" s="133">
        <v>3660</v>
      </c>
      <c r="E23" s="133">
        <v>77655</v>
      </c>
      <c r="F23" s="133">
        <v>24179</v>
      </c>
      <c r="G23" s="184">
        <v>31.1</v>
      </c>
      <c r="H23" s="186"/>
    </row>
    <row r="24" spans="1:9" s="137" customFormat="1" ht="21.6" customHeight="1" x14ac:dyDescent="0.2">
      <c r="A24" s="138" t="s">
        <v>86</v>
      </c>
      <c r="B24" s="136" t="s">
        <v>245</v>
      </c>
      <c r="C24" s="132">
        <v>61</v>
      </c>
      <c r="D24" s="133">
        <v>9870</v>
      </c>
      <c r="E24" s="133">
        <v>219844</v>
      </c>
      <c r="F24" s="133">
        <v>140551</v>
      </c>
      <c r="G24" s="184">
        <v>63.9</v>
      </c>
      <c r="H24" s="186"/>
    </row>
    <row r="25" spans="1:9" s="137" customFormat="1" ht="12" customHeight="1" x14ac:dyDescent="0.2">
      <c r="A25" s="139" t="s">
        <v>87</v>
      </c>
      <c r="B25" s="136" t="s">
        <v>88</v>
      </c>
      <c r="C25" s="132">
        <v>31</v>
      </c>
      <c r="D25" s="133">
        <v>8325</v>
      </c>
      <c r="E25" s="133">
        <v>181379</v>
      </c>
      <c r="F25" s="133">
        <v>67784</v>
      </c>
      <c r="G25" s="184">
        <v>37.4</v>
      </c>
      <c r="H25" s="182"/>
      <c r="I25" s="183"/>
    </row>
    <row r="26" spans="1:9" s="137" customFormat="1" ht="12" customHeight="1" x14ac:dyDescent="0.2">
      <c r="A26" s="130" t="s">
        <v>89</v>
      </c>
      <c r="B26" s="136" t="s">
        <v>59</v>
      </c>
      <c r="C26" s="132">
        <v>47</v>
      </c>
      <c r="D26" s="133">
        <v>11343</v>
      </c>
      <c r="E26" s="133">
        <v>252098</v>
      </c>
      <c r="F26" s="133">
        <v>201921</v>
      </c>
      <c r="G26" s="184">
        <v>80.099999999999994</v>
      </c>
      <c r="H26" s="186"/>
    </row>
    <row r="27" spans="1:9" s="137" customFormat="1" ht="12" customHeight="1" x14ac:dyDescent="0.2">
      <c r="A27" s="130" t="s">
        <v>138</v>
      </c>
      <c r="B27" s="136" t="s">
        <v>164</v>
      </c>
      <c r="C27" s="132">
        <v>5</v>
      </c>
      <c r="D27" s="133">
        <v>994</v>
      </c>
      <c r="E27" s="133">
        <v>22317</v>
      </c>
      <c r="F27" s="133">
        <v>13317</v>
      </c>
      <c r="G27" s="184">
        <v>59.7</v>
      </c>
      <c r="H27" s="186"/>
    </row>
    <row r="28" spans="1:9" s="137" customFormat="1" ht="12" customHeight="1" x14ac:dyDescent="0.2">
      <c r="A28" s="130" t="s">
        <v>140</v>
      </c>
      <c r="B28" s="136" t="s">
        <v>141</v>
      </c>
      <c r="C28" s="132">
        <v>7</v>
      </c>
      <c r="D28" s="133">
        <v>5178</v>
      </c>
      <c r="E28" s="133" t="s">
        <v>13</v>
      </c>
      <c r="F28" s="133" t="s">
        <v>13</v>
      </c>
      <c r="G28" s="184" t="s">
        <v>13</v>
      </c>
      <c r="H28" s="186"/>
    </row>
    <row r="29" spans="1:9" s="137" customFormat="1" ht="12" customHeight="1" x14ac:dyDescent="0.2">
      <c r="A29" s="130" t="s">
        <v>142</v>
      </c>
      <c r="B29" s="136" t="s">
        <v>229</v>
      </c>
      <c r="C29" s="132">
        <v>1</v>
      </c>
      <c r="D29" s="133" t="s">
        <v>13</v>
      </c>
      <c r="E29" s="133" t="s">
        <v>13</v>
      </c>
      <c r="F29" s="133" t="s">
        <v>13</v>
      </c>
      <c r="G29" s="184" t="s">
        <v>13</v>
      </c>
      <c r="H29" s="186"/>
    </row>
    <row r="30" spans="1:9" s="137" customFormat="1" ht="12" customHeight="1" x14ac:dyDescent="0.2">
      <c r="A30" s="130" t="s">
        <v>144</v>
      </c>
      <c r="B30" s="136" t="s">
        <v>160</v>
      </c>
      <c r="C30" s="132">
        <v>24</v>
      </c>
      <c r="D30" s="133">
        <v>3479</v>
      </c>
      <c r="E30" s="133">
        <v>60560</v>
      </c>
      <c r="F30" s="133">
        <v>44771</v>
      </c>
      <c r="G30" s="184">
        <v>73.900000000000006</v>
      </c>
      <c r="H30" s="186"/>
    </row>
    <row r="31" spans="1:9" s="137" customFormat="1" ht="21.6" customHeight="1" x14ac:dyDescent="0.2">
      <c r="A31" s="138" t="s">
        <v>146</v>
      </c>
      <c r="B31" s="136" t="s">
        <v>246</v>
      </c>
      <c r="C31" s="132">
        <v>62</v>
      </c>
      <c r="D31" s="133">
        <v>4964</v>
      </c>
      <c r="E31" s="133">
        <v>68126</v>
      </c>
      <c r="F31" s="133">
        <v>12678</v>
      </c>
      <c r="G31" s="184">
        <v>18.600000000000001</v>
      </c>
      <c r="H31" s="186"/>
    </row>
    <row r="32" spans="1:9" s="137" customFormat="1" ht="12" customHeight="1" x14ac:dyDescent="0.2">
      <c r="A32" s="140" t="s">
        <v>224</v>
      </c>
      <c r="B32" s="136" t="s">
        <v>3</v>
      </c>
      <c r="C32" s="132">
        <v>133</v>
      </c>
      <c r="D32" s="133">
        <v>18030</v>
      </c>
      <c r="E32" s="133">
        <v>407609</v>
      </c>
      <c r="F32" s="133">
        <v>183803</v>
      </c>
      <c r="G32" s="184">
        <v>45.1</v>
      </c>
      <c r="H32" s="186"/>
    </row>
    <row r="33" spans="1:11" ht="12" customHeight="1" x14ac:dyDescent="0.25">
      <c r="A33" s="140" t="s">
        <v>225</v>
      </c>
      <c r="B33" s="136" t="s">
        <v>4</v>
      </c>
      <c r="C33" s="132">
        <v>181</v>
      </c>
      <c r="D33" s="133">
        <v>31033</v>
      </c>
      <c r="E33" s="133">
        <v>612784</v>
      </c>
      <c r="F33" s="133">
        <v>390507</v>
      </c>
      <c r="G33" s="184">
        <v>63.7</v>
      </c>
      <c r="H33" s="186"/>
      <c r="I33" s="137"/>
      <c r="J33" s="137"/>
      <c r="K33" s="137"/>
    </row>
    <row r="34" spans="1:11" ht="12" customHeight="1" x14ac:dyDescent="0.25">
      <c r="A34" s="140" t="s">
        <v>213</v>
      </c>
      <c r="B34" s="136" t="s">
        <v>54</v>
      </c>
      <c r="C34" s="132">
        <v>13</v>
      </c>
      <c r="D34" s="133" t="s">
        <v>13</v>
      </c>
      <c r="E34" s="133" t="s">
        <v>13</v>
      </c>
      <c r="F34" s="133" t="s">
        <v>13</v>
      </c>
      <c r="G34" s="184" t="s">
        <v>13</v>
      </c>
      <c r="H34" s="137"/>
      <c r="I34" s="137"/>
      <c r="J34" s="137"/>
      <c r="K34" s="137"/>
    </row>
    <row r="35" spans="1:11" ht="12" customHeight="1" x14ac:dyDescent="0.25">
      <c r="A35" s="140" t="s">
        <v>214</v>
      </c>
      <c r="B35" s="136" t="s">
        <v>55</v>
      </c>
      <c r="C35" s="132">
        <v>104</v>
      </c>
      <c r="D35" s="133">
        <v>18128</v>
      </c>
      <c r="E35" s="133">
        <v>649039</v>
      </c>
      <c r="F35" s="133">
        <v>365590</v>
      </c>
      <c r="G35" s="184">
        <v>56.3</v>
      </c>
      <c r="H35" s="186"/>
      <c r="I35" s="137"/>
      <c r="J35" s="137"/>
      <c r="K35" s="137"/>
    </row>
    <row r="36" spans="1:11" ht="12" customHeight="1" x14ac:dyDescent="0.25">
      <c r="A36" s="140" t="s">
        <v>215</v>
      </c>
      <c r="B36" s="136" t="s">
        <v>5</v>
      </c>
      <c r="C36" s="132">
        <v>1</v>
      </c>
      <c r="D36" s="133" t="s">
        <v>13</v>
      </c>
      <c r="E36" s="133" t="s">
        <v>13</v>
      </c>
      <c r="F36" s="133" t="s">
        <v>13</v>
      </c>
      <c r="G36" s="184" t="s">
        <v>13</v>
      </c>
      <c r="H36" s="186"/>
      <c r="I36" s="137"/>
      <c r="J36" s="137"/>
      <c r="K36" s="137"/>
    </row>
    <row r="37" spans="1:11" ht="12" customHeight="1" x14ac:dyDescent="0.25">
      <c r="A37" s="142" t="s">
        <v>223</v>
      </c>
      <c r="B37" s="143" t="s">
        <v>11</v>
      </c>
      <c r="C37" s="144">
        <v>432</v>
      </c>
      <c r="D37" s="141">
        <v>70492</v>
      </c>
      <c r="E37" s="141">
        <v>2431418</v>
      </c>
      <c r="F37" s="141">
        <v>1199985</v>
      </c>
      <c r="G37" s="313">
        <v>49.4</v>
      </c>
      <c r="H37" s="182"/>
      <c r="I37" s="137"/>
      <c r="J37" s="137"/>
      <c r="K37" s="137"/>
    </row>
    <row r="59" spans="1:9" x14ac:dyDescent="0.25">
      <c r="A59" s="177"/>
      <c r="B59" s="177"/>
      <c r="C59" s="177"/>
      <c r="D59" s="177"/>
      <c r="E59" s="177"/>
      <c r="F59" s="177"/>
      <c r="G59" s="177"/>
      <c r="H59" s="177"/>
      <c r="I59" s="177"/>
    </row>
    <row r="60" spans="1:9" x14ac:dyDescent="0.25">
      <c r="A60" s="177"/>
      <c r="B60" s="177"/>
      <c r="C60" s="177"/>
      <c r="D60" s="177"/>
      <c r="E60" s="177"/>
      <c r="F60" s="177"/>
      <c r="G60" s="177"/>
      <c r="H60" s="177"/>
      <c r="I60" s="177"/>
    </row>
    <row r="61" spans="1:9" x14ac:dyDescent="0.25">
      <c r="A61" s="177"/>
      <c r="B61" s="177"/>
      <c r="C61" s="177"/>
      <c r="D61" s="177"/>
      <c r="E61" s="177"/>
      <c r="F61" s="177"/>
      <c r="G61" s="177"/>
      <c r="H61" s="177"/>
      <c r="I61" s="177"/>
    </row>
    <row r="62" spans="1:9" x14ac:dyDescent="0.25">
      <c r="A62" s="177"/>
      <c r="B62" s="177"/>
      <c r="C62" s="177"/>
      <c r="D62" s="177"/>
      <c r="E62" s="177"/>
      <c r="F62" s="177"/>
      <c r="G62" s="177"/>
      <c r="H62" s="177"/>
      <c r="I62" s="177"/>
    </row>
    <row r="63" spans="1:9" x14ac:dyDescent="0.25">
      <c r="A63" s="177"/>
      <c r="B63" s="177"/>
      <c r="C63" s="177"/>
      <c r="D63" s="177"/>
      <c r="E63" s="177"/>
      <c r="F63" s="177"/>
      <c r="G63" s="177"/>
      <c r="H63" s="177"/>
      <c r="I63" s="177"/>
    </row>
    <row r="64" spans="1:9" x14ac:dyDescent="0.25">
      <c r="A64" s="177"/>
      <c r="B64" s="177"/>
      <c r="C64" s="177"/>
      <c r="D64" s="177"/>
      <c r="E64" s="177"/>
      <c r="F64" s="177"/>
      <c r="G64" s="177"/>
      <c r="H64" s="177"/>
      <c r="I64" s="177"/>
    </row>
    <row r="65" spans="1:9" x14ac:dyDescent="0.25">
      <c r="A65" s="177"/>
      <c r="B65" s="177"/>
      <c r="C65" s="177"/>
      <c r="D65" s="177"/>
      <c r="E65" s="177"/>
      <c r="F65" s="177"/>
      <c r="G65" s="177"/>
      <c r="H65" s="177"/>
      <c r="I65" s="177"/>
    </row>
    <row r="66" spans="1:9" x14ac:dyDescent="0.25">
      <c r="A66" s="177"/>
      <c r="B66" s="177"/>
      <c r="C66" s="177"/>
      <c r="D66" s="177"/>
      <c r="E66" s="177"/>
      <c r="F66" s="177"/>
      <c r="G66" s="177"/>
      <c r="H66" s="177"/>
      <c r="I66" s="177"/>
    </row>
    <row r="67" spans="1:9" x14ac:dyDescent="0.25">
      <c r="A67" s="177"/>
      <c r="B67" s="177"/>
      <c r="C67" s="177"/>
      <c r="D67" s="177"/>
      <c r="E67" s="177"/>
      <c r="F67" s="177"/>
      <c r="G67" s="177"/>
      <c r="H67" s="177"/>
      <c r="I67" s="177"/>
    </row>
    <row r="68" spans="1:9" x14ac:dyDescent="0.25">
      <c r="A68" s="177"/>
      <c r="B68" s="177"/>
      <c r="C68" s="177"/>
      <c r="D68" s="177"/>
      <c r="E68" s="177"/>
      <c r="F68" s="177"/>
      <c r="G68" s="177"/>
      <c r="H68" s="177"/>
      <c r="I68" s="177"/>
    </row>
    <row r="69" spans="1:9" x14ac:dyDescent="0.25">
      <c r="A69" s="177"/>
      <c r="B69" s="177"/>
      <c r="C69" s="177"/>
      <c r="D69" s="177"/>
      <c r="E69" s="177"/>
      <c r="F69" s="177"/>
      <c r="G69" s="177"/>
      <c r="H69" s="177"/>
      <c r="I69" s="177"/>
    </row>
    <row r="70" spans="1:9" x14ac:dyDescent="0.25">
      <c r="A70" s="177"/>
      <c r="B70" s="177"/>
      <c r="C70" s="177"/>
      <c r="D70" s="177"/>
      <c r="E70" s="177"/>
      <c r="F70" s="177"/>
      <c r="G70" s="177"/>
      <c r="H70" s="177"/>
      <c r="I70" s="177"/>
    </row>
    <row r="71" spans="1:9" x14ac:dyDescent="0.25">
      <c r="A71" s="177"/>
      <c r="B71" s="177"/>
      <c r="C71" s="177"/>
      <c r="D71" s="177"/>
      <c r="E71" s="177"/>
      <c r="F71" s="177"/>
      <c r="G71" s="177"/>
      <c r="H71" s="177"/>
      <c r="I71" s="177"/>
    </row>
  </sheetData>
  <mergeCells count="10">
    <mergeCell ref="A1:F1"/>
    <mergeCell ref="E3:G3"/>
    <mergeCell ref="F4:G5"/>
    <mergeCell ref="E6:F6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0" display="Inhaltsverzeichnis!A30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zoomScaleNormal="100" workbookViewId="0">
      <selection activeCell="K56" sqref="K56"/>
    </sheetView>
  </sheetViews>
  <sheetFormatPr baseColWidth="10" defaultColWidth="11.5703125" defaultRowHeight="11.25" x14ac:dyDescent="0.2"/>
  <cols>
    <col min="1" max="1" width="5.42578125" style="201" customWidth="1"/>
    <col min="2" max="2" width="34.42578125" style="201" customWidth="1"/>
    <col min="3" max="5" width="8.7109375" style="201" customWidth="1"/>
    <col min="6" max="6" width="11.5703125" style="201"/>
    <col min="7" max="7" width="11.5703125" style="342"/>
    <col min="8" max="10" width="11.5703125" style="201"/>
    <col min="11" max="11" width="11.5703125" style="189"/>
    <col min="12" max="16384" width="11.5703125" style="201"/>
  </cols>
  <sheetData>
    <row r="1" spans="1:11" s="188" customFormat="1" ht="15" customHeight="1" x14ac:dyDescent="0.2">
      <c r="A1" s="422" t="s">
        <v>287</v>
      </c>
      <c r="B1" s="422"/>
      <c r="C1" s="422"/>
      <c r="D1" s="422"/>
      <c r="E1" s="422"/>
      <c r="F1" s="422"/>
      <c r="G1" s="342"/>
      <c r="K1" s="189"/>
    </row>
    <row r="2" spans="1:11" s="188" customFormat="1" ht="12" customHeight="1" x14ac:dyDescent="0.2">
      <c r="A2" s="190"/>
      <c r="B2" s="191"/>
      <c r="C2" s="192"/>
      <c r="D2" s="191"/>
      <c r="E2" s="191"/>
      <c r="G2" s="342"/>
      <c r="K2" s="189"/>
    </row>
    <row r="3" spans="1:11" s="193" customFormat="1" ht="12" customHeight="1" x14ac:dyDescent="0.2">
      <c r="A3" s="401" t="s">
        <v>91</v>
      </c>
      <c r="B3" s="443" t="s">
        <v>92</v>
      </c>
      <c r="C3" s="441" t="s">
        <v>228</v>
      </c>
      <c r="D3" s="442"/>
      <c r="E3" s="442"/>
      <c r="K3" s="194"/>
    </row>
    <row r="4" spans="1:11" s="193" customFormat="1" ht="12" customHeight="1" x14ac:dyDescent="0.2">
      <c r="A4" s="402"/>
      <c r="B4" s="444"/>
      <c r="C4" s="441" t="s">
        <v>49</v>
      </c>
      <c r="D4" s="442"/>
      <c r="E4" s="442"/>
      <c r="K4" s="194"/>
    </row>
    <row r="5" spans="1:11" s="193" customFormat="1" ht="12" customHeight="1" x14ac:dyDescent="0.2">
      <c r="A5" s="403"/>
      <c r="B5" s="445"/>
      <c r="C5" s="195" t="s">
        <v>11</v>
      </c>
      <c r="D5" s="195" t="s">
        <v>50</v>
      </c>
      <c r="E5" s="196" t="s">
        <v>40</v>
      </c>
      <c r="K5" s="194"/>
    </row>
    <row r="6" spans="1:11" ht="12" customHeight="1" x14ac:dyDescent="0.2">
      <c r="A6" s="197"/>
      <c r="B6" s="198"/>
      <c r="C6" s="199"/>
      <c r="D6" s="200"/>
      <c r="E6" s="200"/>
    </row>
    <row r="7" spans="1:11" ht="12" customHeight="1" x14ac:dyDescent="0.2">
      <c r="A7" s="142" t="s">
        <v>90</v>
      </c>
      <c r="B7" s="202" t="s">
        <v>51</v>
      </c>
      <c r="C7" s="226">
        <v>100</v>
      </c>
      <c r="D7" s="226">
        <v>100</v>
      </c>
      <c r="E7" s="226">
        <v>100</v>
      </c>
    </row>
    <row r="8" spans="1:11" ht="12" customHeight="1" x14ac:dyDescent="0.2">
      <c r="A8" s="203" t="s">
        <v>224</v>
      </c>
      <c r="B8" s="204" t="s">
        <v>52</v>
      </c>
      <c r="C8" s="227">
        <v>32.26</v>
      </c>
      <c r="D8" s="227">
        <v>38.909999999999997</v>
      </c>
      <c r="E8" s="227">
        <v>28.08</v>
      </c>
    </row>
    <row r="9" spans="1:11" ht="12" customHeight="1" x14ac:dyDescent="0.2">
      <c r="A9" s="205" t="s">
        <v>225</v>
      </c>
      <c r="B9" s="204" t="s">
        <v>53</v>
      </c>
      <c r="C9" s="227">
        <v>31.19</v>
      </c>
      <c r="D9" s="227">
        <v>33.93</v>
      </c>
      <c r="E9" s="227">
        <v>29.47</v>
      </c>
    </row>
    <row r="10" spans="1:11" ht="12" customHeight="1" x14ac:dyDescent="0.2">
      <c r="A10" s="140" t="s">
        <v>213</v>
      </c>
      <c r="B10" s="204" t="s">
        <v>54</v>
      </c>
      <c r="C10" s="227">
        <v>13.36</v>
      </c>
      <c r="D10" s="227">
        <v>5.77</v>
      </c>
      <c r="E10" s="227">
        <v>18.13</v>
      </c>
    </row>
    <row r="11" spans="1:11" ht="12" customHeight="1" x14ac:dyDescent="0.2">
      <c r="A11" s="140" t="s">
        <v>214</v>
      </c>
      <c r="B11" s="204" t="s">
        <v>55</v>
      </c>
      <c r="C11" s="227">
        <v>23.18</v>
      </c>
      <c r="D11" s="227">
        <v>21.39</v>
      </c>
      <c r="E11" s="227">
        <v>24.31</v>
      </c>
    </row>
    <row r="12" spans="1:11" ht="12" customHeight="1" x14ac:dyDescent="0.2">
      <c r="A12" s="130" t="s">
        <v>116</v>
      </c>
      <c r="B12" s="206" t="s">
        <v>158</v>
      </c>
      <c r="C12" s="227">
        <v>0.67</v>
      </c>
      <c r="D12" s="227">
        <v>0.86</v>
      </c>
      <c r="E12" s="227">
        <v>0.56000000000000005</v>
      </c>
    </row>
    <row r="13" spans="1:11" ht="12" customHeight="1" x14ac:dyDescent="0.2">
      <c r="A13" s="130" t="s">
        <v>79</v>
      </c>
      <c r="B13" s="206" t="s">
        <v>80</v>
      </c>
      <c r="C13" s="227">
        <v>0.46</v>
      </c>
      <c r="D13" s="227">
        <v>0.65</v>
      </c>
      <c r="E13" s="227">
        <v>0.34</v>
      </c>
    </row>
    <row r="14" spans="1:11" ht="12" customHeight="1" x14ac:dyDescent="0.2">
      <c r="A14" s="130" t="s">
        <v>81</v>
      </c>
      <c r="B14" s="206" t="s">
        <v>56</v>
      </c>
      <c r="C14" s="227">
        <v>4.33</v>
      </c>
      <c r="D14" s="227">
        <v>5.17</v>
      </c>
      <c r="E14" s="227">
        <v>3.8</v>
      </c>
    </row>
    <row r="15" spans="1:11" ht="12" customHeight="1" x14ac:dyDescent="0.2">
      <c r="A15" s="130" t="s">
        <v>82</v>
      </c>
      <c r="B15" s="206" t="s">
        <v>83</v>
      </c>
      <c r="C15" s="227">
        <v>21.44</v>
      </c>
      <c r="D15" s="227">
        <v>18.190000000000001</v>
      </c>
      <c r="E15" s="227">
        <v>23.47</v>
      </c>
    </row>
    <row r="16" spans="1:11" ht="12" customHeight="1" x14ac:dyDescent="0.2">
      <c r="A16" s="139" t="s">
        <v>84</v>
      </c>
      <c r="B16" s="206" t="s">
        <v>57</v>
      </c>
      <c r="C16" s="227">
        <v>4.26</v>
      </c>
      <c r="D16" s="227">
        <v>6.56</v>
      </c>
      <c r="E16" s="227">
        <v>2.81</v>
      </c>
    </row>
    <row r="17" spans="1:14" x14ac:dyDescent="0.2">
      <c r="A17" s="130" t="s">
        <v>85</v>
      </c>
      <c r="B17" s="206" t="s">
        <v>58</v>
      </c>
      <c r="C17" s="227">
        <v>5.25</v>
      </c>
      <c r="D17" s="227">
        <v>8.6199999999999992</v>
      </c>
      <c r="E17" s="227">
        <v>3.13</v>
      </c>
    </row>
    <row r="18" spans="1:14" ht="22.5" x14ac:dyDescent="0.2">
      <c r="A18" s="139" t="s">
        <v>86</v>
      </c>
      <c r="B18" s="206" t="s">
        <v>284</v>
      </c>
      <c r="C18" s="227">
        <v>17.62</v>
      </c>
      <c r="D18" s="227">
        <v>20.440000000000001</v>
      </c>
      <c r="E18" s="227">
        <v>15.85</v>
      </c>
    </row>
    <row r="19" spans="1:14" ht="12" customHeight="1" x14ac:dyDescent="0.2">
      <c r="A19" s="130" t="s">
        <v>87</v>
      </c>
      <c r="B19" s="206" t="s">
        <v>88</v>
      </c>
      <c r="C19" s="227">
        <v>17.96</v>
      </c>
      <c r="D19" s="227">
        <v>19.489999999999998</v>
      </c>
      <c r="E19" s="227">
        <v>17</v>
      </c>
    </row>
    <row r="20" spans="1:14" ht="12" customHeight="1" x14ac:dyDescent="0.2">
      <c r="A20" s="130" t="s">
        <v>89</v>
      </c>
      <c r="B20" s="206" t="s">
        <v>59</v>
      </c>
      <c r="C20" s="227">
        <v>13.24</v>
      </c>
      <c r="D20" s="227">
        <v>9.9</v>
      </c>
      <c r="E20" s="227">
        <v>15.33</v>
      </c>
    </row>
    <row r="21" spans="1:14" ht="12" customHeight="1" x14ac:dyDescent="0.2">
      <c r="A21" s="130" t="s">
        <v>138</v>
      </c>
      <c r="B21" s="206" t="s">
        <v>285</v>
      </c>
      <c r="C21" s="227">
        <v>1.26</v>
      </c>
      <c r="D21" s="227">
        <v>1.25</v>
      </c>
      <c r="E21" s="227">
        <v>1.26</v>
      </c>
    </row>
    <row r="22" spans="1:14" ht="12" customHeight="1" x14ac:dyDescent="0.2">
      <c r="A22" s="207" t="s">
        <v>140</v>
      </c>
      <c r="B22" s="208" t="s">
        <v>286</v>
      </c>
      <c r="C22" s="227">
        <v>13.52</v>
      </c>
      <c r="D22" s="227">
        <v>8.8699999999999992</v>
      </c>
      <c r="E22" s="227">
        <v>16.440000000000001</v>
      </c>
    </row>
    <row r="23" spans="1:14" ht="12" customHeight="1" x14ac:dyDescent="0.2">
      <c r="A23" s="207"/>
      <c r="B23" s="208"/>
      <c r="C23" s="209"/>
      <c r="D23" s="209"/>
      <c r="E23" s="209"/>
    </row>
    <row r="24" spans="1:14" ht="12" customHeight="1" x14ac:dyDescent="0.2">
      <c r="A24" s="207"/>
      <c r="B24" s="208"/>
      <c r="C24" s="209"/>
      <c r="D24" s="209"/>
      <c r="E24" s="209"/>
    </row>
    <row r="25" spans="1:14" ht="12" customHeight="1" x14ac:dyDescent="0.2">
      <c r="A25" s="188"/>
      <c r="B25" s="210"/>
      <c r="C25" s="211"/>
      <c r="D25" s="211"/>
      <c r="E25" s="211"/>
    </row>
    <row r="26" spans="1:14" ht="12" x14ac:dyDescent="0.2">
      <c r="A26" s="354" t="s">
        <v>326</v>
      </c>
      <c r="B26" s="354"/>
      <c r="C26" s="354"/>
      <c r="D26" s="354"/>
      <c r="E26" s="354"/>
      <c r="F26" s="354"/>
    </row>
    <row r="27" spans="1:14" ht="12" customHeight="1" x14ac:dyDescent="0.25">
      <c r="A27" s="188" t="s">
        <v>254</v>
      </c>
      <c r="B27" s="210"/>
      <c r="C27" s="211"/>
      <c r="D27" s="211"/>
      <c r="E27" s="211"/>
      <c r="H27" s="212"/>
      <c r="J27" s="213"/>
    </row>
    <row r="28" spans="1:14" ht="12" customHeight="1" x14ac:dyDescent="0.2">
      <c r="A28" s="214"/>
      <c r="B28" s="215"/>
      <c r="C28" s="211"/>
      <c r="D28" s="211"/>
      <c r="E28" s="211"/>
      <c r="H28" s="145" t="s">
        <v>73</v>
      </c>
      <c r="I28" s="178" t="s">
        <v>11</v>
      </c>
      <c r="J28" s="178" t="s">
        <v>40</v>
      </c>
      <c r="K28" s="216"/>
      <c r="L28" s="217"/>
    </row>
    <row r="29" spans="1:14" ht="12" customHeight="1" x14ac:dyDescent="0.2">
      <c r="A29" s="214"/>
      <c r="B29" s="218"/>
      <c r="C29" s="211"/>
      <c r="D29" s="211"/>
      <c r="E29" s="211"/>
      <c r="G29" s="341"/>
      <c r="H29" s="140" t="s">
        <v>42</v>
      </c>
      <c r="I29" s="219">
        <v>0.9</v>
      </c>
      <c r="J29" s="219">
        <v>10.7</v>
      </c>
      <c r="M29" s="220"/>
      <c r="N29" s="220"/>
    </row>
    <row r="30" spans="1:14" ht="12" customHeight="1" x14ac:dyDescent="0.2">
      <c r="A30" s="214"/>
      <c r="B30" s="215"/>
      <c r="C30" s="211"/>
      <c r="D30" s="211"/>
      <c r="E30" s="211"/>
      <c r="G30" s="341">
        <v>2024</v>
      </c>
      <c r="H30" s="140" t="s">
        <v>43</v>
      </c>
      <c r="I30" s="219">
        <v>-11</v>
      </c>
      <c r="J30" s="219">
        <v>-10.8</v>
      </c>
      <c r="M30" s="220"/>
      <c r="N30" s="220"/>
    </row>
    <row r="31" spans="1:14" ht="12" customHeight="1" x14ac:dyDescent="0.2">
      <c r="A31" s="214"/>
      <c r="B31" s="215"/>
      <c r="C31" s="211"/>
      <c r="D31" s="211"/>
      <c r="E31" s="211"/>
      <c r="G31" s="341"/>
      <c r="H31" s="140" t="s">
        <v>44</v>
      </c>
      <c r="I31" s="219">
        <v>1.7</v>
      </c>
      <c r="J31" s="219">
        <v>-5.6</v>
      </c>
      <c r="M31" s="220"/>
      <c r="N31" s="220"/>
    </row>
    <row r="32" spans="1:14" ht="12" customHeight="1" x14ac:dyDescent="0.2">
      <c r="A32" s="214"/>
      <c r="B32" s="215"/>
      <c r="C32" s="211"/>
      <c r="D32" s="211"/>
      <c r="E32" s="211"/>
      <c r="G32" s="341"/>
      <c r="H32" s="140" t="s">
        <v>45</v>
      </c>
      <c r="I32" s="219">
        <v>5.6</v>
      </c>
      <c r="J32" s="219">
        <v>-4.5999999999999996</v>
      </c>
      <c r="M32" s="220"/>
      <c r="N32" s="220"/>
    </row>
    <row r="33" spans="1:17" ht="12" customHeight="1" x14ac:dyDescent="0.2">
      <c r="A33" s="188"/>
      <c r="B33" s="221"/>
      <c r="C33" s="211"/>
      <c r="D33" s="211"/>
      <c r="E33" s="211"/>
      <c r="G33" s="341"/>
      <c r="H33" s="140" t="s">
        <v>44</v>
      </c>
      <c r="I33" s="219">
        <v>-10</v>
      </c>
      <c r="J33" s="219">
        <v>-14.7</v>
      </c>
      <c r="M33" s="220"/>
      <c r="N33" s="220"/>
    </row>
    <row r="34" spans="1:17" ht="12" customHeight="1" x14ac:dyDescent="0.2">
      <c r="A34" s="188"/>
      <c r="B34" s="221"/>
      <c r="C34" s="211"/>
      <c r="D34" s="211"/>
      <c r="E34" s="211"/>
      <c r="G34" s="341"/>
      <c r="H34" s="140" t="s">
        <v>42</v>
      </c>
      <c r="I34" s="219">
        <v>15.6</v>
      </c>
      <c r="J34" s="219">
        <v>26.7</v>
      </c>
      <c r="M34" s="220"/>
      <c r="N34" s="220"/>
    </row>
    <row r="35" spans="1:17" ht="12" customHeight="1" x14ac:dyDescent="0.2">
      <c r="A35" s="188"/>
      <c r="B35" s="210"/>
      <c r="C35" s="211"/>
      <c r="D35" s="211"/>
      <c r="E35" s="211"/>
      <c r="G35" s="341"/>
      <c r="H35" s="140" t="s">
        <v>42</v>
      </c>
      <c r="I35" s="219">
        <v>-6.3</v>
      </c>
      <c r="J35" s="219">
        <v>5.5</v>
      </c>
      <c r="M35" s="220"/>
      <c r="N35" s="220"/>
    </row>
    <row r="36" spans="1:17" ht="12" customHeight="1" x14ac:dyDescent="0.2">
      <c r="A36" s="188"/>
      <c r="B36" s="210"/>
      <c r="C36" s="211"/>
      <c r="D36" s="211"/>
      <c r="E36" s="211"/>
      <c r="G36" s="341"/>
      <c r="H36" s="140" t="s">
        <v>45</v>
      </c>
      <c r="I36" s="219">
        <v>25</v>
      </c>
      <c r="J36" s="219">
        <v>12.8</v>
      </c>
      <c r="M36" s="220"/>
      <c r="N36" s="220"/>
    </row>
    <row r="37" spans="1:17" ht="12" customHeight="1" x14ac:dyDescent="0.2">
      <c r="A37" s="188"/>
      <c r="B37" s="189"/>
      <c r="C37" s="188"/>
      <c r="D37" s="188"/>
      <c r="E37" s="188"/>
      <c r="G37" s="341"/>
      <c r="H37" s="140" t="s">
        <v>46</v>
      </c>
      <c r="I37" s="219">
        <v>-2.9</v>
      </c>
      <c r="J37" s="219">
        <v>-9.8000000000000007</v>
      </c>
      <c r="M37" s="220"/>
      <c r="N37" s="220"/>
    </row>
    <row r="38" spans="1:17" ht="12" customHeight="1" x14ac:dyDescent="0.2">
      <c r="A38" s="188"/>
      <c r="B38" s="189"/>
      <c r="C38" s="188"/>
      <c r="D38" s="188"/>
      <c r="E38" s="188"/>
      <c r="G38" s="341"/>
      <c r="H38" s="140" t="s">
        <v>47</v>
      </c>
      <c r="I38" s="219">
        <v>29</v>
      </c>
      <c r="J38" s="219">
        <v>-1.8</v>
      </c>
      <c r="M38" s="220"/>
      <c r="N38" s="220"/>
    </row>
    <row r="39" spans="1:17" ht="12" customHeight="1" x14ac:dyDescent="0.2">
      <c r="A39" s="188"/>
      <c r="B39" s="189"/>
      <c r="C39" s="188"/>
      <c r="D39" s="188"/>
      <c r="E39" s="188"/>
      <c r="G39" s="341"/>
      <c r="H39" s="140" t="s">
        <v>48</v>
      </c>
      <c r="I39" s="219">
        <v>1.7</v>
      </c>
      <c r="J39" s="219">
        <v>6.5</v>
      </c>
      <c r="K39" s="222"/>
      <c r="M39" s="220"/>
      <c r="N39" s="220"/>
    </row>
    <row r="40" spans="1:17" ht="12" customHeight="1" x14ac:dyDescent="0.2">
      <c r="A40" s="188"/>
      <c r="B40" s="189"/>
      <c r="C40" s="188"/>
      <c r="D40" s="188"/>
      <c r="E40" s="188"/>
      <c r="G40" s="341"/>
      <c r="H40" s="140" t="s">
        <v>41</v>
      </c>
      <c r="I40" s="219">
        <v>1.8</v>
      </c>
      <c r="J40" s="219">
        <v>1.1000000000000001</v>
      </c>
      <c r="K40" s="222"/>
      <c r="M40" s="220"/>
      <c r="N40" s="220"/>
    </row>
    <row r="41" spans="1:17" ht="12" customHeight="1" x14ac:dyDescent="0.2">
      <c r="A41" s="188"/>
      <c r="B41" s="189"/>
      <c r="C41" s="188"/>
      <c r="D41" s="188"/>
      <c r="E41" s="188"/>
      <c r="G41" s="440">
        <v>2025</v>
      </c>
      <c r="H41" s="140" t="s">
        <v>42</v>
      </c>
      <c r="I41" s="219">
        <v>-1.2</v>
      </c>
      <c r="J41" s="219">
        <v>13.4</v>
      </c>
      <c r="K41" s="222"/>
      <c r="L41" s="219"/>
      <c r="M41" s="219"/>
      <c r="N41" s="220"/>
      <c r="O41" s="220"/>
      <c r="P41" s="220"/>
      <c r="Q41" s="220"/>
    </row>
    <row r="42" spans="1:17" x14ac:dyDescent="0.2">
      <c r="A42" s="188"/>
      <c r="B42" s="188"/>
      <c r="C42" s="188"/>
      <c r="D42" s="188"/>
      <c r="E42" s="188"/>
      <c r="G42" s="440"/>
      <c r="H42" s="140" t="s">
        <v>43</v>
      </c>
      <c r="I42" s="219">
        <v>8.6</v>
      </c>
      <c r="J42" s="219">
        <v>3.8</v>
      </c>
      <c r="K42" s="222"/>
      <c r="L42" s="219"/>
      <c r="M42" s="219"/>
      <c r="N42" s="220"/>
      <c r="O42" s="220"/>
      <c r="P42" s="220"/>
      <c r="Q42" s="220"/>
    </row>
    <row r="43" spans="1:17" x14ac:dyDescent="0.2">
      <c r="A43" s="188"/>
      <c r="B43" s="188"/>
      <c r="C43" s="188"/>
      <c r="D43" s="188"/>
      <c r="E43" s="188"/>
      <c r="G43" s="440"/>
      <c r="H43" s="140" t="s">
        <v>44</v>
      </c>
      <c r="I43" s="219">
        <v>-2.8</v>
      </c>
      <c r="J43" s="219">
        <v>-11.7</v>
      </c>
      <c r="K43" s="222"/>
      <c r="L43" s="219"/>
      <c r="M43" s="219"/>
      <c r="N43" s="220"/>
      <c r="O43" s="220"/>
      <c r="P43" s="220"/>
      <c r="Q43" s="220"/>
    </row>
    <row r="44" spans="1:17" x14ac:dyDescent="0.2">
      <c r="A44" s="188"/>
      <c r="B44" s="188"/>
      <c r="C44" s="188"/>
      <c r="D44" s="188"/>
      <c r="E44" s="188"/>
      <c r="G44" s="440"/>
      <c r="H44" s="140" t="s">
        <v>45</v>
      </c>
      <c r="I44" s="219">
        <v>10</v>
      </c>
      <c r="J44" s="219">
        <v>2.1</v>
      </c>
      <c r="K44" s="222"/>
      <c r="L44" s="219"/>
      <c r="M44" s="219"/>
      <c r="N44" s="220"/>
      <c r="O44" s="220"/>
      <c r="P44" s="220"/>
      <c r="Q44" s="220"/>
    </row>
    <row r="45" spans="1:17" x14ac:dyDescent="0.2">
      <c r="A45" s="188"/>
      <c r="B45" s="188"/>
      <c r="C45" s="188"/>
      <c r="D45" s="188"/>
      <c r="E45" s="188"/>
      <c r="G45" s="440"/>
      <c r="H45" s="140" t="s">
        <v>44</v>
      </c>
      <c r="I45" s="219">
        <v>-4.5</v>
      </c>
      <c r="J45" s="219">
        <v>-10</v>
      </c>
      <c r="K45" s="222"/>
      <c r="L45" s="219"/>
      <c r="M45" s="219"/>
      <c r="N45" s="220"/>
      <c r="O45" s="220"/>
      <c r="P45" s="220"/>
      <c r="Q45" s="220"/>
    </row>
    <row r="46" spans="1:17" x14ac:dyDescent="0.2">
      <c r="A46" s="188"/>
      <c r="B46" s="188"/>
      <c r="C46" s="188"/>
      <c r="D46" s="188"/>
      <c r="E46" s="188"/>
      <c r="G46" s="440"/>
      <c r="H46" s="140" t="s">
        <v>42</v>
      </c>
      <c r="I46" s="219">
        <v>19.399999999999999</v>
      </c>
      <c r="J46" s="219">
        <v>30.3</v>
      </c>
      <c r="K46" s="222"/>
      <c r="L46" s="219"/>
      <c r="M46" s="219"/>
      <c r="N46" s="220"/>
      <c r="O46" s="220"/>
      <c r="P46" s="220"/>
      <c r="Q46" s="220"/>
    </row>
    <row r="47" spans="1:17" x14ac:dyDescent="0.2">
      <c r="A47" s="188"/>
      <c r="B47" s="188"/>
      <c r="C47" s="188"/>
      <c r="D47" s="188"/>
      <c r="E47" s="188"/>
      <c r="G47" s="440"/>
      <c r="H47" s="140" t="s">
        <v>42</v>
      </c>
      <c r="I47" s="219">
        <v>-10.3</v>
      </c>
      <c r="J47" s="219">
        <v>-1.9</v>
      </c>
      <c r="K47" s="222"/>
      <c r="L47" s="219"/>
      <c r="M47" s="219"/>
      <c r="N47" s="220"/>
      <c r="O47" s="220"/>
      <c r="P47" s="220"/>
      <c r="Q47" s="220"/>
    </row>
    <row r="48" spans="1:17" x14ac:dyDescent="0.2">
      <c r="A48" s="188"/>
      <c r="B48" s="188"/>
      <c r="C48" s="188"/>
      <c r="D48" s="188"/>
      <c r="E48" s="188"/>
      <c r="G48" s="440"/>
      <c r="H48" s="140" t="s">
        <v>45</v>
      </c>
      <c r="I48" s="219">
        <v>18.7</v>
      </c>
      <c r="J48" s="219">
        <v>4.3</v>
      </c>
      <c r="K48" s="222"/>
      <c r="L48" s="219"/>
      <c r="M48" s="219"/>
      <c r="N48" s="220"/>
      <c r="O48" s="220"/>
      <c r="P48" s="220"/>
      <c r="Q48" s="220"/>
    </row>
    <row r="49" spans="1:17" x14ac:dyDescent="0.2">
      <c r="A49" s="188"/>
      <c r="B49" s="188"/>
      <c r="C49" s="188"/>
      <c r="D49" s="188"/>
      <c r="E49" s="188"/>
      <c r="G49" s="440"/>
      <c r="H49" s="140" t="s">
        <v>46</v>
      </c>
      <c r="I49" s="219">
        <v>4.5</v>
      </c>
      <c r="J49" s="219">
        <v>-2.2000000000000002</v>
      </c>
      <c r="K49" s="222"/>
      <c r="L49" s="219"/>
      <c r="M49" s="219"/>
      <c r="N49" s="220"/>
      <c r="O49" s="220"/>
      <c r="P49" s="220"/>
      <c r="Q49" s="220"/>
    </row>
    <row r="50" spans="1:17" x14ac:dyDescent="0.2">
      <c r="A50" s="188"/>
      <c r="B50" s="188"/>
      <c r="C50" s="188"/>
      <c r="D50" s="188"/>
      <c r="E50" s="188"/>
      <c r="G50" s="440"/>
      <c r="H50" s="140" t="s">
        <v>47</v>
      </c>
      <c r="I50" s="219">
        <v>33.1</v>
      </c>
      <c r="J50" s="219">
        <v>8.8000000000000007</v>
      </c>
      <c r="K50" s="222"/>
      <c r="L50" s="219"/>
      <c r="M50" s="219"/>
      <c r="N50" s="220"/>
      <c r="O50" s="220"/>
      <c r="P50" s="220"/>
      <c r="Q50" s="220"/>
    </row>
    <row r="51" spans="1:17" x14ac:dyDescent="0.2">
      <c r="A51" s="188"/>
      <c r="B51" s="188"/>
      <c r="C51" s="188"/>
      <c r="D51" s="188"/>
      <c r="E51" s="188"/>
      <c r="G51" s="440"/>
      <c r="H51" s="140" t="s">
        <v>48</v>
      </c>
      <c r="I51" s="219">
        <v>1.7</v>
      </c>
      <c r="J51" s="219">
        <v>9.3000000000000007</v>
      </c>
      <c r="K51" s="222"/>
      <c r="L51" s="219"/>
      <c r="M51" s="219"/>
      <c r="N51" s="220"/>
      <c r="O51" s="220"/>
      <c r="P51" s="220"/>
      <c r="Q51" s="220"/>
    </row>
    <row r="52" spans="1:17" x14ac:dyDescent="0.2">
      <c r="A52" s="188"/>
      <c r="B52" s="188"/>
      <c r="C52" s="188"/>
      <c r="D52" s="188"/>
      <c r="E52" s="188"/>
      <c r="G52" s="440"/>
      <c r="H52" s="140" t="s">
        <v>41</v>
      </c>
      <c r="I52" s="219">
        <v>1.8</v>
      </c>
      <c r="J52" s="219">
        <v>1.1000000000000001</v>
      </c>
      <c r="K52" s="222"/>
      <c r="L52" s="219"/>
      <c r="M52" s="219"/>
      <c r="N52" s="220"/>
      <c r="O52" s="220"/>
      <c r="P52" s="220"/>
      <c r="Q52" s="220"/>
    </row>
    <row r="53" spans="1:17" x14ac:dyDescent="0.2">
      <c r="A53" s="188"/>
      <c r="B53" s="188"/>
      <c r="C53" s="188"/>
      <c r="D53" s="188"/>
      <c r="E53" s="188"/>
      <c r="G53" s="440">
        <v>2026</v>
      </c>
      <c r="H53" s="140" t="s">
        <v>42</v>
      </c>
      <c r="I53" s="219">
        <v>18</v>
      </c>
      <c r="J53" s="219">
        <v>17.399999999999999</v>
      </c>
      <c r="K53" s="223" t="s">
        <v>27</v>
      </c>
      <c r="L53" s="220"/>
      <c r="M53" s="220"/>
      <c r="N53" s="220"/>
      <c r="O53" s="220"/>
      <c r="P53" s="220"/>
      <c r="Q53" s="220"/>
    </row>
    <row r="54" spans="1:17" x14ac:dyDescent="0.2">
      <c r="A54" s="188"/>
      <c r="B54" s="188"/>
      <c r="C54" s="188"/>
      <c r="D54" s="188"/>
      <c r="E54" s="188"/>
      <c r="G54" s="440"/>
      <c r="H54" s="140" t="s">
        <v>43</v>
      </c>
      <c r="I54" s="219">
        <v>-6.4</v>
      </c>
      <c r="J54" s="219">
        <v>-2.7</v>
      </c>
      <c r="K54" s="189" t="s">
        <v>27</v>
      </c>
    </row>
    <row r="55" spans="1:17" x14ac:dyDescent="0.2">
      <c r="A55" s="188"/>
      <c r="B55" s="188"/>
      <c r="C55" s="188"/>
      <c r="D55" s="188"/>
      <c r="E55" s="188"/>
      <c r="G55" s="440"/>
      <c r="H55" s="140" t="s">
        <v>44</v>
      </c>
      <c r="I55" s="219"/>
      <c r="J55" s="219"/>
      <c r="K55" s="189" t="s">
        <v>27</v>
      </c>
    </row>
    <row r="56" spans="1:17" x14ac:dyDescent="0.2">
      <c r="A56" s="188"/>
      <c r="B56" s="188"/>
      <c r="C56" s="188"/>
      <c r="D56" s="188"/>
      <c r="E56" s="188"/>
      <c r="G56" s="440"/>
      <c r="H56" s="140" t="s">
        <v>45</v>
      </c>
      <c r="I56" s="219"/>
      <c r="J56" s="219"/>
      <c r="K56" s="189" t="s">
        <v>27</v>
      </c>
    </row>
    <row r="57" spans="1:17" x14ac:dyDescent="0.2">
      <c r="A57" s="188"/>
      <c r="B57" s="188"/>
      <c r="C57" s="188"/>
      <c r="D57" s="188"/>
      <c r="E57" s="188"/>
      <c r="G57" s="440"/>
      <c r="H57" s="140" t="s">
        <v>44</v>
      </c>
      <c r="I57" s="219"/>
      <c r="J57" s="219"/>
      <c r="K57" s="189" t="s">
        <v>27</v>
      </c>
    </row>
    <row r="58" spans="1:17" x14ac:dyDescent="0.2">
      <c r="A58" s="188"/>
      <c r="B58" s="188"/>
      <c r="C58" s="188"/>
      <c r="D58" s="188"/>
      <c r="E58" s="188"/>
      <c r="G58" s="440"/>
      <c r="H58" s="140" t="s">
        <v>42</v>
      </c>
      <c r="I58" s="219"/>
      <c r="J58" s="219"/>
      <c r="K58" s="189" t="s">
        <v>27</v>
      </c>
    </row>
    <row r="59" spans="1:17" x14ac:dyDescent="0.2">
      <c r="A59" s="188"/>
      <c r="B59" s="188"/>
      <c r="C59" s="188"/>
      <c r="D59" s="188"/>
      <c r="E59" s="188"/>
      <c r="G59" s="440"/>
      <c r="H59" s="140" t="s">
        <v>42</v>
      </c>
      <c r="I59" s="219"/>
      <c r="J59" s="219"/>
      <c r="K59" s="189" t="s">
        <v>27</v>
      </c>
    </row>
    <row r="60" spans="1:17" x14ac:dyDescent="0.2">
      <c r="A60" s="188"/>
      <c r="B60" s="188"/>
      <c r="C60" s="188"/>
      <c r="D60" s="188"/>
      <c r="E60" s="188"/>
      <c r="G60" s="440"/>
      <c r="H60" s="140" t="s">
        <v>45</v>
      </c>
      <c r="I60" s="219"/>
      <c r="J60" s="219"/>
      <c r="K60" s="189" t="s">
        <v>27</v>
      </c>
    </row>
    <row r="61" spans="1:17" x14ac:dyDescent="0.2">
      <c r="A61" s="188"/>
      <c r="B61" s="188"/>
      <c r="C61" s="188"/>
      <c r="D61" s="188"/>
      <c r="E61" s="188"/>
      <c r="G61" s="440"/>
      <c r="H61" s="140" t="s">
        <v>46</v>
      </c>
      <c r="I61" s="219"/>
      <c r="J61" s="219"/>
      <c r="K61" s="189" t="s">
        <v>27</v>
      </c>
    </row>
    <row r="62" spans="1:17" x14ac:dyDescent="0.2">
      <c r="A62" s="188"/>
      <c r="B62" s="188"/>
      <c r="C62" s="188"/>
      <c r="D62" s="188"/>
      <c r="E62" s="188"/>
      <c r="G62" s="440"/>
      <c r="H62" s="140" t="s">
        <v>47</v>
      </c>
      <c r="I62" s="219"/>
      <c r="J62" s="219"/>
      <c r="K62" s="189" t="s">
        <v>27</v>
      </c>
    </row>
    <row r="63" spans="1:17" x14ac:dyDescent="0.2">
      <c r="G63" s="440"/>
      <c r="H63" s="140" t="s">
        <v>48</v>
      </c>
      <c r="I63" s="219"/>
      <c r="J63" s="219"/>
      <c r="K63" s="189" t="s">
        <v>27</v>
      </c>
    </row>
    <row r="64" spans="1:17" x14ac:dyDescent="0.2">
      <c r="G64" s="440"/>
      <c r="H64" s="140" t="s">
        <v>41</v>
      </c>
      <c r="I64" s="219"/>
      <c r="J64" s="219"/>
      <c r="K64" s="189" t="s">
        <v>27</v>
      </c>
    </row>
    <row r="65" spans="8:10" x14ac:dyDescent="0.2">
      <c r="J65" s="219"/>
    </row>
    <row r="66" spans="8:10" x14ac:dyDescent="0.2">
      <c r="H66" s="224" t="s">
        <v>210</v>
      </c>
      <c r="I66" s="225">
        <f>MAX(I29:J64)</f>
        <v>33.1</v>
      </c>
    </row>
    <row r="67" spans="8:10" x14ac:dyDescent="0.2">
      <c r="H67" s="224" t="s">
        <v>211</v>
      </c>
      <c r="I67" s="225">
        <f>MIN(I29:J64)</f>
        <v>-14.7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4" type="noConversion"/>
  <hyperlinks>
    <hyperlink ref="A1:F1" location="Inhaltsverzeichnis!E6" display="Auftragseingangsgewichtung für das Verarbeitende Gewerbe in Berlin 2021" xr:uid="{00000000-0004-0000-0A00-000000000000}"/>
    <hyperlink ref="A26:F26" location="Inhaltsverzeichnis!F33" display="Auftragseingangsindex für das Verarbeitende Gewerbe in Berlin seit November 202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'11'!Druckbereich</vt:lpstr>
      <vt:lpstr>'12'!Druckbereich</vt:lpstr>
      <vt:lpstr>'13'!Druckbereich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Bleck, Kati</cp:lastModifiedBy>
  <cp:lastPrinted>2026-04-15T16:59:34Z</cp:lastPrinted>
  <dcterms:created xsi:type="dcterms:W3CDTF">2006-03-07T15:11:17Z</dcterms:created>
  <dcterms:modified xsi:type="dcterms:W3CDTF">2026-04-22T07:42:12Z</dcterms:modified>
  <cp:category>Statistischer Bericht E I 2 – 02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