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E0301349-DD82-4255-800F-8F6F50E950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46" r:id="rId1"/>
    <sheet name="Impressum" sheetId="47" r:id="rId2"/>
    <sheet name="Inhaltsverzeichnis" sheetId="18" r:id="rId3"/>
    <sheet name="Grafiken1-2" sheetId="49" r:id="rId4"/>
    <sheet name="1" sheetId="50" r:id="rId5"/>
    <sheet name="2" sheetId="40" r:id="rId6"/>
    <sheet name="3" sheetId="25" r:id="rId7"/>
    <sheet name="4" sheetId="26" r:id="rId8"/>
    <sheet name="5" sheetId="27" r:id="rId9"/>
    <sheet name="6" sheetId="39" r:id="rId10"/>
    <sheet name="U4" sheetId="48" r:id="rId11"/>
  </sheets>
  <definedNames>
    <definedName name="_FilterDatabase" localSheetId="7" hidden="1">'4'!#REF!</definedName>
    <definedName name="Database" localSheetId="4">#REF!</definedName>
    <definedName name="Database" localSheetId="9">#REF!</definedName>
    <definedName name="Database" localSheetId="3">#REF!</definedName>
    <definedName name="Database">#REF!</definedName>
    <definedName name="_xlnm.Print_Area" localSheetId="6">'3'!$A$1:$L$55</definedName>
    <definedName name="_xlnm.Print_Area" localSheetId="3">'Grafiken1-2'!$A$1:$H$62</definedName>
    <definedName name="_xlnm.Print_Area" localSheetId="0">Titel!$A$1:$D$18</definedName>
    <definedName name="Druckbereich1" localSheetId="4">#REF!</definedName>
    <definedName name="Druckbereich1" localSheetId="9">#REF!</definedName>
    <definedName name="Druckbereich1">#REF!</definedName>
    <definedName name="Druckbereich1.1" localSheetId="4">#REF!</definedName>
    <definedName name="Druckbereich1.1" localSheetId="9">#REF!</definedName>
    <definedName name="Druckbereich1.1">#REF!</definedName>
    <definedName name="Druckbereich11" localSheetId="4">#REF!</definedName>
    <definedName name="Druckbereich11" localSheetId="9">#REF!</definedName>
    <definedName name="Druckbereich11">#REF!</definedName>
    <definedName name="Druckbereich4" localSheetId="4">#REF!</definedName>
    <definedName name="Druckbereich4" localSheetId="9">#REF!</definedName>
    <definedName name="Druckbereich4">#REF!</definedName>
    <definedName name="_xlnm.Print_Titles" localSheetId="4">'1'!$1:$5</definedName>
    <definedName name="_xlnm.Print_Titles" localSheetId="5">'2'!$1:$9</definedName>
    <definedName name="_xlnm.Print_Titles" localSheetId="9">'6'!$1:$5</definedName>
    <definedName name="HTML_CodePage" hidden="1">1252</definedName>
    <definedName name="HTML_Control" localSheetId="4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10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6">'3'!$A$1:$L$50</definedName>
    <definedName name="Print_Area" localSheetId="3">'Grafiken1-2'!$A$1:$H$63</definedName>
    <definedName name="Print_Area" localSheetId="10">'U4'!$A$1:$G$52</definedName>
    <definedName name="Print_Titles" localSheetId="4">'1'!$1:$5</definedName>
    <definedName name="Print_Titles" localSheetId="5">'2'!$1:$9</definedName>
    <definedName name="Print_Titles" localSheetId="9">'6'!$1:$5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39" l="1"/>
  <c r="D59" i="39"/>
  <c r="D56" i="39"/>
  <c r="D55" i="39"/>
  <c r="D53" i="39"/>
  <c r="D52" i="39"/>
  <c r="D51" i="39"/>
  <c r="D50" i="39"/>
  <c r="D49" i="39"/>
  <c r="D48" i="39"/>
  <c r="D47" i="39"/>
  <c r="D46" i="39"/>
  <c r="D44" i="39"/>
  <c r="D43" i="39"/>
  <c r="D42" i="39"/>
  <c r="D39" i="39"/>
  <c r="D38" i="39"/>
  <c r="D37" i="39"/>
  <c r="D36" i="39"/>
  <c r="D35" i="39"/>
  <c r="D34" i="39"/>
  <c r="D33" i="39"/>
  <c r="D32" i="39"/>
  <c r="D31" i="39"/>
  <c r="D29" i="39"/>
  <c r="D28" i="39"/>
  <c r="D27" i="39"/>
  <c r="D24" i="39"/>
  <c r="D23" i="39"/>
  <c r="D22" i="39"/>
  <c r="D21" i="39"/>
  <c r="D20" i="39"/>
  <c r="D19" i="39"/>
  <c r="D18" i="39"/>
  <c r="D17" i="39"/>
  <c r="D15" i="39"/>
  <c r="D14" i="39"/>
  <c r="D13" i="39"/>
  <c r="D12" i="39"/>
  <c r="D11" i="39"/>
  <c r="D10" i="39"/>
  <c r="D9" i="39"/>
  <c r="D8" i="39"/>
  <c r="D7" i="39"/>
  <c r="S15" i="49"/>
  <c r="S16" i="49"/>
  <c r="S17" i="49"/>
  <c r="S18" i="49"/>
  <c r="S4" i="49"/>
  <c r="S5" i="49"/>
  <c r="S6" i="49"/>
  <c r="S7" i="49"/>
  <c r="S8" i="49"/>
  <c r="O16" i="49" l="1"/>
  <c r="R15" i="49" l="1"/>
  <c r="R16" i="49"/>
  <c r="R17" i="49"/>
  <c r="R18" i="49"/>
  <c r="R4" i="49"/>
  <c r="R5" i="49"/>
  <c r="R6" i="49"/>
  <c r="R7" i="49"/>
  <c r="R8" i="49"/>
  <c r="N8" i="49" l="1"/>
  <c r="Q8" i="49"/>
  <c r="Q7" i="49"/>
  <c r="Q6" i="49"/>
  <c r="Q5" i="49"/>
  <c r="Q4" i="49"/>
  <c r="P8" i="49"/>
  <c r="P7" i="49"/>
  <c r="P6" i="49"/>
  <c r="P5" i="49"/>
  <c r="P4" i="49"/>
  <c r="O8" i="49"/>
  <c r="O7" i="49"/>
  <c r="O6" i="49"/>
  <c r="O5" i="49"/>
  <c r="O4" i="49"/>
  <c r="N7" i="49"/>
  <c r="N6" i="49"/>
  <c r="N5" i="49"/>
  <c r="N4" i="49"/>
  <c r="O15" i="49" l="1"/>
  <c r="P15" i="49"/>
  <c r="Q15" i="49"/>
  <c r="P16" i="49"/>
  <c r="Q16" i="49"/>
  <c r="O17" i="49"/>
  <c r="P17" i="49"/>
  <c r="Q17" i="49"/>
  <c r="O18" i="49"/>
  <c r="P18" i="49"/>
  <c r="Q18" i="49"/>
  <c r="N18" i="49"/>
  <c r="N17" i="49"/>
  <c r="N16" i="49"/>
  <c r="N15" i="49"/>
  <c r="O3" i="49"/>
  <c r="P3" i="49"/>
  <c r="Q3" i="49"/>
  <c r="N3" i="49"/>
</calcChain>
</file>

<file path=xl/sharedStrings.xml><?xml version="1.0" encoding="utf-8"?>
<sst xmlns="http://schemas.openxmlformats.org/spreadsheetml/2006/main" count="697" uniqueCount="181">
  <si>
    <t>Insgesamt</t>
  </si>
  <si>
    <t>–</t>
  </si>
  <si>
    <t>•</t>
  </si>
  <si>
    <t>x</t>
  </si>
  <si>
    <t>%</t>
  </si>
  <si>
    <t xml:space="preserve">Statistischer </t>
  </si>
  <si>
    <t xml:space="preserve">Bericht </t>
  </si>
  <si>
    <t>Seite</t>
  </si>
  <si>
    <t>Grafiken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</si>
  <si>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</si>
  <si>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</si>
  <si>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</si>
  <si>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</si>
  <si>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</si>
  <si>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</si>
  <si>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</si>
  <si>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</si>
  <si>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</si>
  <si>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</si>
  <si>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</si>
  <si>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</si>
  <si>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</si>
  <si>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</si>
  <si>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</si>
  <si>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</si>
  <si>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</si>
  <si>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</si>
  <si>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</si>
  <si>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</si>
  <si>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</si>
  <si>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</si>
  <si>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</si>
  <si>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( )</t>
  </si>
  <si>
    <t>Herausgeber</t>
  </si>
  <si>
    <t xml:space="preserve">geheim zu halten 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</si>
  <si>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</si>
  <si>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weniger als die Hälfte von 1 </t>
  </si>
  <si>
    <t>in der letzten besetzten Stelle,</t>
  </si>
  <si>
    <t>Tel. 0331 8173  - 1777</t>
  </si>
  <si>
    <t>Erscheinungsfolge: jährlich</t>
  </si>
  <si>
    <t>Art des Vermögens</t>
  </si>
  <si>
    <t>Land</t>
  </si>
  <si>
    <t>Bargeld und Einlagen</t>
  </si>
  <si>
    <t>Bargeld</t>
  </si>
  <si>
    <t>Sichteinlagen</t>
  </si>
  <si>
    <t>Sonstige Einlagen</t>
  </si>
  <si>
    <t>vom sonstigen inländischen Bereich</t>
  </si>
  <si>
    <t>vom sonstigen ausländischen Bereich</t>
  </si>
  <si>
    <t>von Kreditinstituten</t>
  </si>
  <si>
    <t>Ausleihungen an nicht-öffentlichen Bereich</t>
  </si>
  <si>
    <t>an Kreditinstitute</t>
  </si>
  <si>
    <t>an sonstigen inländischen Bereich</t>
  </si>
  <si>
    <t>an sonstigen ausländischen Bereich</t>
  </si>
  <si>
    <t>Kapitalmarktpapiere mit einer Ursprungslaufzeit von mehr als 1 Jahr</t>
  </si>
  <si>
    <t>Ausleihungen mit einer Ursprungslaufzeit von mehr als 1 Jahr</t>
  </si>
  <si>
    <t>Davon</t>
  </si>
  <si>
    <t>Finanzvermögen beim öffentlichen Bereich</t>
  </si>
  <si>
    <t>Wertpapiere vom öffentlichen Bereich</t>
  </si>
  <si>
    <t>Ausleihungen an öffentlichen Bereich</t>
  </si>
  <si>
    <t>Börsennotierte Aktien</t>
  </si>
  <si>
    <t>Nichtbörsennotierte Aktien</t>
  </si>
  <si>
    <t>Sonstige Anteilsrechte</t>
  </si>
  <si>
    <t>Investmentzertifikate</t>
  </si>
  <si>
    <t>zusammen</t>
  </si>
  <si>
    <t>Körperschaftsgruppen
 und 
Größenklassen</t>
  </si>
  <si>
    <t>Ursprungslaufzeit</t>
  </si>
  <si>
    <t>bis einschl. 
1 Jahr</t>
  </si>
  <si>
    <t>mehr als 
1 Jahr</t>
  </si>
  <si>
    <t>Veränderung
gegenüber Vorjahr</t>
  </si>
  <si>
    <t>Wertpapiere vom nicht-öffentlichen Bereich</t>
  </si>
  <si>
    <t>lfd.
Nr.</t>
  </si>
  <si>
    <t>1 000 EUR</t>
  </si>
  <si>
    <t>Wertpapiere
vom
öffentlichen
Bereich</t>
  </si>
  <si>
    <t>Wertpapiere vom
nicht-öffentlichen
Bereich</t>
  </si>
  <si>
    <t>Bargeld und
Einlagen</t>
  </si>
  <si>
    <t>Finanzderivate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</si>
  <si>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</si>
  <si>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</si>
  <si>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Kernhaushalt des Landes</t>
  </si>
  <si>
    <t>Extrahaushalte des Landes</t>
  </si>
  <si>
    <t>Kernhaushalte der Sozialversicherungen</t>
  </si>
  <si>
    <t>Extrahaushalte der Sozialversicherungen</t>
  </si>
  <si>
    <t>Land zusammen</t>
  </si>
  <si>
    <t>Sozialversicherungen unter Landesaufsicht</t>
  </si>
  <si>
    <t>in 1 000 Euro</t>
  </si>
  <si>
    <t>Extrahaushalte</t>
  </si>
  <si>
    <t>Kernhaushalte</t>
  </si>
  <si>
    <t>Metadaten zu dieser Statistik
(externer Link)</t>
  </si>
  <si>
    <t>Finanzvermögen im Land Brandenburg beim nicht-öffentlichen Bereich am 31.12.</t>
  </si>
  <si>
    <t>Finanzvermögen im Land Brandenburg beim öffentlichen Bereich sowie Anteilsrechte am 31.12.</t>
  </si>
  <si>
    <t>Körperschaftsgruppen</t>
  </si>
  <si>
    <t>14480 Potsdam</t>
  </si>
  <si>
    <t>Ausleihungen mit einer Ursprungslaufzeit bis einschl. 1 Jahr</t>
  </si>
  <si>
    <t>Anteilsrechte an Einheiten außerhalb des Sektors Staat</t>
  </si>
  <si>
    <t>Finanzvermögen beim nicht-öffentlichen Bereich</t>
  </si>
  <si>
    <t>Anteilsrechte an Extrahaushalten</t>
  </si>
  <si>
    <t>Finanzderivate (Saldo)</t>
  </si>
  <si>
    <t xml:space="preserve">Körperschaftsgruppen
 und 
Einwohnergrößenklassen </t>
  </si>
  <si>
    <t>Anteilsrechte an Einheiten außerhalb des Sektor Staat</t>
  </si>
  <si>
    <t>Körperschaftsgruppen
 und 
Einwohnergrößenklassen</t>
  </si>
  <si>
    <t>- Vorjahresvergleich</t>
  </si>
  <si>
    <t>Weitere Forderungen aus Cash-Pooling</t>
  </si>
  <si>
    <t>Forderungen des Cash-Pool-Führers gegenüber entnehmenden Einheiten</t>
  </si>
  <si>
    <t xml:space="preserve"> übrige Forderungen</t>
  </si>
  <si>
    <t xml:space="preserve"> Forderungen  aus Dienstleistungen</t>
  </si>
  <si>
    <t>Sonstige Forderungen an den öffentlichen Bereich</t>
  </si>
  <si>
    <t>Geldmarktpapiere mit einer Ursprungslaufzeit bis einschließlich 1 Jahr</t>
  </si>
  <si>
    <t>Sonstige Forderungen an den nicht-öffentlichen Bereich</t>
  </si>
  <si>
    <t>Ausleihungen mit einer Ursprungslaufzeit bis einschließlich 1 Jahr</t>
  </si>
  <si>
    <t xml:space="preserve">Ausleihungen an nicht-öffentlichen Bereich </t>
  </si>
  <si>
    <t xml:space="preserve">von Kreditinstituten </t>
  </si>
  <si>
    <t>Wertpapiere  vom nicht-öffentlichen Bereich</t>
  </si>
  <si>
    <t xml:space="preserve">     Art des Vermögens</t>
  </si>
  <si>
    <t>Anteilsrechte an Einheiten außerhalb  des Sektors Staat</t>
  </si>
  <si>
    <t>1000 EUR</t>
  </si>
  <si>
    <t>Kern-haushalte</t>
  </si>
  <si>
    <t>Extra-haushalte</t>
  </si>
  <si>
    <t>Sozialver-
sicherungen
unter Landes-
aufsicht</t>
  </si>
  <si>
    <t>Kern-
haushalte</t>
  </si>
  <si>
    <t>Extra-
haushalte</t>
  </si>
  <si>
    <r>
      <t>Land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zusammen</t>
    </r>
  </si>
  <si>
    <t>Steinstraße 104 - 106</t>
  </si>
  <si>
    <t>Fax 0331 817330 - 4091</t>
  </si>
  <si>
    <t>X</t>
  </si>
  <si>
    <t>darunter: Zahlungsmittelbestände des Cash-Pools</t>
  </si>
  <si>
    <t xml:space="preserve"> Forderungen aus Dienstleistungen</t>
  </si>
  <si>
    <t>Sonstige Forderungen 
an den nicht-
öffentlichen Bereich</t>
  </si>
  <si>
    <t>Sonstige Forderungen 
an den öffentlichen 
Bereich</t>
  </si>
  <si>
    <t>Anteilsrechte
an Extra-
haushalten</t>
  </si>
  <si>
    <t>Forderungen des Cash-Pool-Führers gegenüber 
entnehmenden Einheiten</t>
  </si>
  <si>
    <t>Forderungen  aus Dienstleistungen</t>
  </si>
  <si>
    <t>übrige Forderungen</t>
  </si>
  <si>
    <t>darunter: im Rahmen von Cashpooling/Einheitskasse/Amtskasse von Cash-Pool-Einheiten bei eigenem Liquiditätsüberschuss zugeführte Mittel</t>
  </si>
  <si>
    <t>Ausleihungen</t>
  </si>
  <si>
    <t>an öffentlichen Bereich</t>
  </si>
  <si>
    <t>darunter: durch Cash-Pool-Führer (CF) in Wertpapieren vom nicht-öffentlichen Bereich angelegter Zahlungsmittelbestand des Cash-Pools (ohne Finanzderivate)</t>
  </si>
  <si>
    <t>darunter: im Rahmen von Cashpooling/Einheitskasse/Amtskasse von Cash-Pool-Einheiten bei eigenem Liquiditätaüberschuss zugeführte Mittel</t>
  </si>
  <si>
    <t>1  Finanzvermögen im Land Berlin beim nicht-öffentlichen Bereich am 31.12.</t>
  </si>
  <si>
    <t>2  Finanzvermögen im Land Berlin beim öffentlichen Bereich am 31.12.</t>
  </si>
  <si>
    <t xml:space="preserve">
15</t>
  </si>
  <si>
    <t xml:space="preserve">
37</t>
  </si>
  <si>
    <t xml:space="preserve">
41</t>
  </si>
  <si>
    <t xml:space="preserve">
49</t>
  </si>
  <si>
    <t>5 Finanzvermögen des Landes einschl. Extrahaushalte beim nicht-öffentlichen Bereich 
    nach Körperschaftsgruppen und Größenklassen  - Vorjahresvergleich</t>
  </si>
  <si>
    <t>6 Finanzvermögen des Landes einschl. Extrahaushalte nach Art des Vermögens  
    - Vorjahresvergleich</t>
  </si>
  <si>
    <t xml:space="preserve">Anteile der Vermögensarten beim nicht öffentlichen Bereich am Finanzvermögen </t>
  </si>
  <si>
    <t>Anteile der Körperschaftsgruppen am Finanzvermögen beim nicht-öffentlichen Bereich</t>
  </si>
  <si>
    <t>Finanzvermögen des Landes einschl. Extrahaushalte nach Arten, Körperschaftsgruppen und</t>
  </si>
  <si>
    <t xml:space="preserve">Finanzvermögen des Landes einschl. Extrahaushalte nach Arten, Körperschaftsgruppen </t>
  </si>
  <si>
    <t xml:space="preserve">Finanzvermögen des Landes einschl. Extrahaushalte beim nicht-öffentlichen Bereich </t>
  </si>
  <si>
    <t>nach Körperschaftsgruppen und Größenklassen  - Vorjahresvergleich</t>
  </si>
  <si>
    <t xml:space="preserve">Finanzvermögen des Landes einschl. Extrahaushalte nach Art des Vermögens  </t>
  </si>
  <si>
    <t>1 Unkonsolidiert, kann Doppelzählungen enthalten</t>
  </si>
  <si>
    <t>_____</t>
  </si>
  <si>
    <t>Gemeinden
und 
Gemeinde-
verbände</t>
  </si>
  <si>
    <t>1 länderübergreifende Einheiten, die ihren Sitz in Berlin haben</t>
  </si>
  <si>
    <t>Gemeinden/Gv. zusammen ¹</t>
  </si>
  <si>
    <t>Extrahaushalte der Gemeinden/Gv. ¹</t>
  </si>
  <si>
    <t>darunter: durch Cash-Pool-Führer (CF) in Wertpapieren vom öffentlichen Bereich angelegter Zahlungsmittelbestand des Cash-Pools (ohne Finanzderivate)</t>
  </si>
  <si>
    <t>Insgesamt ¹</t>
  </si>
  <si>
    <t>Gemeinden / Gv. zusammen ¹</t>
  </si>
  <si>
    <t>Extrahaushalte der Gemeinden / Gv. ¹</t>
  </si>
  <si>
    <t>Stand
31.12.
2023</t>
  </si>
  <si>
    <t>L III 6 – j / 24</t>
  </si>
  <si>
    <r>
      <t xml:space="preserve">Finanzvermögen der Kern- und Extrahaushalte des öffentlichen 
Gesamthaushalts 
im </t>
    </r>
    <r>
      <rPr>
        <b/>
        <sz val="16"/>
        <rFont val="Arial"/>
        <family val="2"/>
      </rPr>
      <t xml:space="preserve">Land Berlin </t>
    </r>
    <r>
      <rPr>
        <sz val="16"/>
        <rFont val="Arial"/>
        <family val="2"/>
      </rPr>
      <t xml:space="preserve">
am </t>
    </r>
    <r>
      <rPr>
        <b/>
        <sz val="16"/>
        <rFont val="Arial"/>
        <family val="2"/>
      </rPr>
      <t>31.12.2024</t>
    </r>
  </si>
  <si>
    <t>L III 6 - j / 24</t>
  </si>
  <si>
    <r>
      <t xml:space="preserve">Erschienen im </t>
    </r>
    <r>
      <rPr>
        <b/>
        <sz val="8"/>
        <rFont val="Arial"/>
        <family val="2"/>
      </rPr>
      <t>Oktober 2025</t>
    </r>
  </si>
  <si>
    <t>Potsdam, 2025</t>
  </si>
  <si>
    <t>im Land Berlin am 31.12.2024</t>
  </si>
  <si>
    <t>des Landes Berlin am 31.12.2024</t>
  </si>
  <si>
    <t>Finanzvermögen des Landes nach Körperschaftsgruppen und Art des Vermögens am 31.12.2024</t>
  </si>
  <si>
    <t>Größenklassen beim nicht-öffentlichen Bereich am 31.12.2024</t>
  </si>
  <si>
    <t>und Größenklassen beim öffentlichen Bereich am 31.12.2024</t>
  </si>
  <si>
    <t>2  Finanzvermögen des Landes nach Körperschaftsgruppen und Art des Vermögens am 31.12.2024</t>
  </si>
  <si>
    <t>3 Finanzvermögen des Landes einschl. Extrahaushalte nach Arten, Körperschaftsgruppen und 
    Größenklassen beim nicht-öffentlichen Bereich am 31.12.2024</t>
  </si>
  <si>
    <t>3 Anteile der Vermögensarten beim nicht öffentlichen Bereich am Finanzvermögen im Land Berlin am 31.12.2024</t>
  </si>
  <si>
    <t>4 Anteile der Körperschaftsgruppen am Finanzvermögen beim nicht-öffentlichen Bereich 
    des Landes Berlin am 31.12.2024</t>
  </si>
  <si>
    <t>4 Finanzvermögen des Landes einschl. Extrahaushalte nach Arten, Körperschaftsgruppen 
    und Größenklassen beim öffentlichen Bereich am 31.12.2024</t>
  </si>
  <si>
    <t>Stand
31.12.
2024</t>
  </si>
  <si>
    <t>Finanzvermögen des Landes nach Körperschaftsgruppen am 31.12.2020 bis 2024</t>
  </si>
  <si>
    <t>1  Finanzvermögen des Landes nach Körperschaftsgruppen am 31.12.2020 bis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</si>
</sst>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@\ *."/>
    <numFmt numFmtId="165" formatCode="0.0;\–\ 0.0;0\ \ "/>
    <numFmt numFmtId="166" formatCode="[=0]&quot;.&quot;;#,###,##0"/>
    <numFmt numFmtId="167" formatCode="[=0]&quot;-&quot;;#,###,##0"/>
    <numFmt numFmtId="168" formatCode="#,##0;\ \–\ #,##0"/>
    <numFmt numFmtId="169" formatCode="#,##0.000;\ \–\ #,##0.000"/>
    <numFmt numFmtId="170" formatCode="_-* #\ ###\ ##0\ _-;\-\ #\ ###\ ##0\ _-;_-* &quot;-&quot;\ _-;_-@_-"/>
    <numFmt numFmtId="171" formatCode="#,##0.0;\–\ #,##0.0;\–"/>
    <numFmt numFmtId="172" formatCode="_-* #\ ###\ ##0.0\ _-;\-\ #\ ###\ ##0.0\ _-;_-* &quot;-&quot;\ _-;_-@_-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6"/>
      <color indexed="23"/>
      <name val="Arial"/>
      <family val="2"/>
    </font>
    <font>
      <b/>
      <sz val="8"/>
      <color indexed="23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i/>
      <sz val="9"/>
      <color indexed="12"/>
      <name val="Arial"/>
      <family val="2"/>
    </font>
    <font>
      <b/>
      <sz val="9"/>
      <color rgb="FF0070C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8.5"/>
      <name val="Arial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  <font>
      <vertAlign val="superscript"/>
      <sz val="10"/>
      <name val="Arial"/>
      <family val="2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9"/>
      <color indexed="12"/>
      <name val="Arial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E9AD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26" fillId="0" borderId="0" applyFill="0" applyBorder="0"/>
    <xf numFmtId="0" fontId="32" fillId="0" borderId="0" applyNumberFormat="0" applyFill="0" applyBorder="0" applyAlignment="0" applyProtection="0"/>
  </cellStyleXfs>
  <cellXfs count="313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7" fillId="0" borderId="0" xfId="0" applyFont="1"/>
    <xf numFmtId="0" fontId="12" fillId="0" borderId="0" xfId="0" applyFont="1" applyAlignment="1">
      <alignment wrapText="1"/>
    </xf>
    <xf numFmtId="0" fontId="25" fillId="0" borderId="0" xfId="2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/>
    <xf numFmtId="0" fontId="0" fillId="0" borderId="0" xfId="0" applyAlignment="1">
      <alignment horizontal="right"/>
    </xf>
    <xf numFmtId="0" fontId="17" fillId="0" borderId="0" xfId="0" applyFont="1" applyFill="1"/>
    <xf numFmtId="0" fontId="12" fillId="0" borderId="0" xfId="0" applyNumberFormat="1" applyFont="1" applyFill="1" applyAlignment="1" applyProtection="1">
      <alignment horizontal="left"/>
      <protection locked="0"/>
    </xf>
    <xf numFmtId="0" fontId="12" fillId="0" borderId="0" xfId="0" applyFont="1" applyFill="1" applyAlignment="1">
      <alignment wrapText="1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9" fillId="0" borderId="0" xfId="0" applyFont="1"/>
    <xf numFmtId="3" fontId="2" fillId="0" borderId="0" xfId="0" applyNumberFormat="1" applyFont="1" applyAlignment="1">
      <alignment horizontal="left" indent="1"/>
    </xf>
    <xf numFmtId="3" fontId="2" fillId="0" borderId="0" xfId="0" applyNumberFormat="1" applyFont="1" applyAlignment="1">
      <alignment horizontal="left" indent="2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3" fontId="2" fillId="0" borderId="0" xfId="0" applyNumberFormat="1" applyFont="1" applyBorder="1" applyAlignment="1">
      <alignment horizontal="left"/>
    </xf>
    <xf numFmtId="168" fontId="2" fillId="0" borderId="0" xfId="0" applyNumberFormat="1" applyFont="1" applyBorder="1" applyAlignment="1">
      <alignment horizontal="right"/>
    </xf>
    <xf numFmtId="168" fontId="2" fillId="0" borderId="0" xfId="0" applyNumberFormat="1" applyFont="1" applyAlignment="1">
      <alignment horizontal="right"/>
    </xf>
    <xf numFmtId="168" fontId="3" fillId="0" borderId="0" xfId="0" applyNumberFormat="1" applyFont="1" applyBorder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Alignment="1">
      <alignment horizontal="left" indent="1"/>
    </xf>
    <xf numFmtId="49" fontId="3" fillId="0" borderId="0" xfId="0" applyNumberFormat="1" applyFont="1"/>
    <xf numFmtId="49" fontId="4" fillId="0" borderId="0" xfId="0" applyNumberFormat="1" applyFont="1" applyAlignment="1">
      <alignment horizontal="left" indent="1"/>
    </xf>
    <xf numFmtId="49" fontId="4" fillId="0" borderId="0" xfId="0" applyNumberFormat="1" applyFont="1" applyBorder="1" applyAlignment="1">
      <alignment horizontal="left" indent="2"/>
    </xf>
    <xf numFmtId="0" fontId="17" fillId="0" borderId="0" xfId="0" applyFont="1" applyAlignment="1">
      <alignment horizontal="left"/>
    </xf>
    <xf numFmtId="0" fontId="17" fillId="0" borderId="0" xfId="0" applyFont="1" applyFill="1" applyAlignment="1">
      <alignment horizontal="left"/>
    </xf>
    <xf numFmtId="0" fontId="17" fillId="0" borderId="0" xfId="0" applyFont="1" applyFill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" fillId="0" borderId="0" xfId="3" applyAlignment="1" applyProtection="1">
      <alignment wrapText="1"/>
    </xf>
    <xf numFmtId="0" fontId="1" fillId="0" borderId="0" xfId="3" applyProtection="1"/>
    <xf numFmtId="0" fontId="17" fillId="0" borderId="0" xfId="3" applyFont="1" applyAlignment="1" applyProtection="1">
      <alignment wrapText="1"/>
    </xf>
    <xf numFmtId="0" fontId="16" fillId="0" borderId="0" xfId="3" applyFont="1" applyProtection="1"/>
    <xf numFmtId="0" fontId="2" fillId="0" borderId="0" xfId="3" applyFont="1" applyProtection="1">
      <protection locked="0"/>
    </xf>
    <xf numFmtId="0" fontId="2" fillId="0" borderId="0" xfId="3" applyFont="1" applyProtection="1"/>
    <xf numFmtId="0" fontId="16" fillId="0" borderId="0" xfId="3" applyFont="1" applyAlignment="1" applyProtection="1">
      <alignment vertical="center"/>
    </xf>
    <xf numFmtId="0" fontId="2" fillId="0" borderId="0" xfId="3" applyFont="1" applyAlignment="1" applyProtection="1">
      <alignment vertical="center"/>
    </xf>
    <xf numFmtId="0" fontId="16" fillId="0" borderId="0" xfId="3" applyFont="1" applyAlignment="1" applyProtection="1">
      <alignment horizontal="left" vertical="center"/>
    </xf>
    <xf numFmtId="0" fontId="2" fillId="0" borderId="0" xfId="3" applyFont="1" applyAlignment="1" applyProtection="1">
      <alignment horizontal="left" vertical="center"/>
    </xf>
    <xf numFmtId="0" fontId="3" fillId="0" borderId="0" xfId="3" applyFont="1" applyAlignment="1" applyProtection="1">
      <alignment vertical="center"/>
    </xf>
    <xf numFmtId="0" fontId="1" fillId="0" borderId="0" xfId="3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2" fillId="0" borderId="0" xfId="3" applyFont="1" applyAlignment="1" applyProtection="1">
      <alignment vertical="center"/>
      <protection locked="0"/>
    </xf>
    <xf numFmtId="49" fontId="2" fillId="0" borderId="0" xfId="0" applyNumberFormat="1" applyFont="1" applyBorder="1"/>
    <xf numFmtId="49" fontId="2" fillId="0" borderId="0" xfId="0" applyNumberFormat="1" applyFont="1" applyBorder="1" applyAlignment="1">
      <alignment horizontal="left" indent="1"/>
    </xf>
    <xf numFmtId="0" fontId="1" fillId="0" borderId="0" xfId="3"/>
    <xf numFmtId="0" fontId="1" fillId="0" borderId="0" xfId="3" applyBorder="1"/>
    <xf numFmtId="0" fontId="1" fillId="0" borderId="0" xfId="3" applyBorder="1" applyAlignment="1">
      <alignment horizontal="right" indent="1"/>
    </xf>
    <xf numFmtId="0" fontId="1" fillId="0" borderId="0" xfId="3" applyBorder="1" applyAlignment="1">
      <alignment horizontal="center" vertical="center" wrapText="1"/>
    </xf>
    <xf numFmtId="0" fontId="12" fillId="0" borderId="0" xfId="3" applyFont="1"/>
    <xf numFmtId="0" fontId="12" fillId="0" borderId="0" xfId="3" applyFont="1" applyBorder="1"/>
    <xf numFmtId="0" fontId="18" fillId="0" borderId="0" xfId="2" applyFont="1" applyAlignment="1"/>
    <xf numFmtId="0" fontId="22" fillId="0" borderId="0" xfId="3" applyFont="1"/>
    <xf numFmtId="0" fontId="23" fillId="0" borderId="4" xfId="3" applyFont="1" applyBorder="1" applyAlignment="1">
      <alignment horizontal="center" vertical="center" wrapText="1"/>
    </xf>
    <xf numFmtId="0" fontId="23" fillId="0" borderId="5" xfId="3" applyFont="1" applyBorder="1"/>
    <xf numFmtId="3" fontId="23" fillId="0" borderId="0" xfId="3" applyNumberFormat="1" applyFont="1"/>
    <xf numFmtId="3" fontId="22" fillId="0" borderId="0" xfId="3" applyNumberFormat="1" applyFont="1"/>
    <xf numFmtId="0" fontId="23" fillId="0" borderId="0" xfId="3" applyFont="1"/>
    <xf numFmtId="3" fontId="23" fillId="0" borderId="0" xfId="3" applyNumberFormat="1" applyFont="1" applyAlignment="1"/>
    <xf numFmtId="3" fontId="22" fillId="0" borderId="0" xfId="3" applyNumberFormat="1" applyFont="1" applyBorder="1"/>
    <xf numFmtId="3" fontId="23" fillId="0" borderId="0" xfId="3" applyNumberFormat="1" applyFont="1" applyAlignment="1">
      <alignment horizontal="center"/>
    </xf>
    <xf numFmtId="0" fontId="22" fillId="0" borderId="0" xfId="3" applyFont="1" applyBorder="1"/>
    <xf numFmtId="166" fontId="22" fillId="0" borderId="0" xfId="3" applyNumberFormat="1" applyFont="1"/>
    <xf numFmtId="0" fontId="23" fillId="0" borderId="0" xfId="3" applyFont="1" applyBorder="1"/>
    <xf numFmtId="0" fontId="23" fillId="0" borderId="0" xfId="3" applyFont="1" applyBorder="1" applyAlignment="1">
      <alignment wrapText="1"/>
    </xf>
    <xf numFmtId="0" fontId="23" fillId="0" borderId="0" xfId="3" applyFont="1" applyBorder="1" applyAlignment="1">
      <alignment horizontal="left" indent="1"/>
    </xf>
    <xf numFmtId="3" fontId="23" fillId="0" borderId="0" xfId="3" applyNumberFormat="1" applyFont="1" applyAlignment="1">
      <alignment horizontal="right"/>
    </xf>
    <xf numFmtId="3" fontId="22" fillId="0" borderId="0" xfId="3" applyNumberFormat="1" applyFont="1" applyAlignment="1">
      <alignment horizontal="right"/>
    </xf>
    <xf numFmtId="0" fontId="24" fillId="0" borderId="0" xfId="1"/>
    <xf numFmtId="0" fontId="21" fillId="0" borderId="0" xfId="2" applyFont="1"/>
    <xf numFmtId="0" fontId="21" fillId="0" borderId="0" xfId="2" applyFont="1" applyAlignment="1" applyProtection="1">
      <alignment horizontal="right"/>
      <protection locked="0"/>
    </xf>
    <xf numFmtId="0" fontId="21" fillId="0" borderId="0" xfId="2" applyFont="1" applyFill="1"/>
    <xf numFmtId="0" fontId="21" fillId="0" borderId="0" xfId="2" applyFont="1" applyFill="1" applyAlignment="1" applyProtection="1">
      <alignment horizontal="right"/>
      <protection locked="0"/>
    </xf>
    <xf numFmtId="0" fontId="21" fillId="0" borderId="0" xfId="1" applyFont="1" applyAlignment="1" applyProtection="1">
      <alignment horizontal="right"/>
      <protection locked="0"/>
    </xf>
    <xf numFmtId="0" fontId="23" fillId="0" borderId="6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 indent="1"/>
    </xf>
    <xf numFmtId="0" fontId="25" fillId="0" borderId="0" xfId="2" applyFont="1" applyAlignment="1"/>
    <xf numFmtId="0" fontId="4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indent="2"/>
    </xf>
    <xf numFmtId="0" fontId="25" fillId="0" borderId="0" xfId="2" applyFill="1" applyAlignment="1" applyProtection="1">
      <alignment horizontal="right"/>
      <protection locked="0"/>
    </xf>
    <xf numFmtId="0" fontId="25" fillId="0" borderId="0" xfId="2" applyFont="1" applyFill="1" applyAlignment="1" applyProtection="1">
      <alignment horizontal="right"/>
      <protection locked="0"/>
    </xf>
    <xf numFmtId="0" fontId="25" fillId="0" borderId="0" xfId="2" applyFont="1"/>
    <xf numFmtId="0" fontId="24" fillId="0" borderId="0" xfId="2" applyFont="1" applyAlignment="1">
      <alignment horizontal="left"/>
    </xf>
    <xf numFmtId="0" fontId="24" fillId="0" borderId="0" xfId="1" applyFont="1" applyAlignment="1">
      <alignment horizontal="left"/>
    </xf>
    <xf numFmtId="0" fontId="24" fillId="0" borderId="0" xfId="2" applyFont="1"/>
    <xf numFmtId="0" fontId="24" fillId="0" borderId="0" xfId="2" applyFont="1" applyFill="1" applyAlignment="1" applyProtection="1">
      <alignment horizontal="left"/>
      <protection locked="0"/>
    </xf>
    <xf numFmtId="164" fontId="24" fillId="0" borderId="0" xfId="2" applyNumberFormat="1" applyFont="1"/>
    <xf numFmtId="0" fontId="24" fillId="0" borderId="0" xfId="2" applyNumberFormat="1" applyFont="1" applyFill="1" applyAlignment="1" applyProtection="1">
      <alignment horizontal="left"/>
      <protection locked="0"/>
    </xf>
    <xf numFmtId="0" fontId="9" fillId="0" borderId="0" xfId="0" applyFont="1" applyAlignment="1"/>
    <xf numFmtId="0" fontId="27" fillId="0" borderId="0" xfId="0" applyFont="1" applyAlignment="1">
      <alignment horizontal="left"/>
    </xf>
    <xf numFmtId="0" fontId="24" fillId="0" borderId="0" xfId="0" applyFont="1"/>
    <xf numFmtId="164" fontId="24" fillId="0" borderId="0" xfId="2" applyNumberFormat="1" applyFont="1" applyFill="1" applyAlignment="1" applyProtection="1">
      <alignment horizontal="left"/>
      <protection locked="0"/>
    </xf>
    <xf numFmtId="0" fontId="24" fillId="0" borderId="0" xfId="0" applyFont="1" applyAlignment="1">
      <alignment horizontal="left"/>
    </xf>
    <xf numFmtId="0" fontId="24" fillId="0" borderId="0" xfId="0" applyFont="1" applyFill="1" applyAlignment="1">
      <alignment horizontal="left"/>
    </xf>
    <xf numFmtId="0" fontId="24" fillId="0" borderId="0" xfId="0" applyFont="1" applyFill="1"/>
    <xf numFmtId="0" fontId="24" fillId="0" borderId="0" xfId="0" applyFont="1" applyFill="1" applyAlignment="1" applyProtection="1">
      <alignment horizontal="left"/>
      <protection locked="0"/>
    </xf>
    <xf numFmtId="0" fontId="24" fillId="0" borderId="0" xfId="0" applyNumberFormat="1" applyFont="1" applyFill="1" applyAlignment="1" applyProtection="1">
      <alignment horizontal="left"/>
      <protection locked="0"/>
    </xf>
    <xf numFmtId="0" fontId="25" fillId="0" borderId="0" xfId="0" applyFont="1"/>
    <xf numFmtId="49" fontId="2" fillId="0" borderId="0" xfId="0" applyNumberFormat="1" applyFont="1" applyBorder="1" applyAlignment="1">
      <alignment horizontal="left" vertical="center" wrapText="1" indent="2"/>
    </xf>
    <xf numFmtId="165" fontId="2" fillId="0" borderId="0" xfId="0" applyNumberFormat="1" applyFont="1" applyAlignment="1">
      <alignment horizontal="right"/>
    </xf>
    <xf numFmtId="169" fontId="2" fillId="0" borderId="0" xfId="0" applyNumberFormat="1" applyFont="1"/>
    <xf numFmtId="49" fontId="25" fillId="0" borderId="0" xfId="2" applyNumberFormat="1" applyAlignment="1" applyProtection="1">
      <alignment wrapText="1"/>
      <protection locked="0"/>
    </xf>
    <xf numFmtId="3" fontId="2" fillId="0" borderId="0" xfId="0" applyNumberFormat="1" applyFont="1" applyAlignment="1">
      <alignment horizontal="left" wrapText="1" indent="1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25" fillId="0" borderId="0" xfId="2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3" applyFont="1"/>
    <xf numFmtId="0" fontId="28" fillId="0" borderId="0" xfId="0" applyFont="1"/>
    <xf numFmtId="0" fontId="24" fillId="0" borderId="0" xfId="2" applyNumberFormat="1" applyFont="1"/>
    <xf numFmtId="0" fontId="25" fillId="0" borderId="0" xfId="2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5" fillId="0" borderId="0" xfId="2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Border="1"/>
    <xf numFmtId="0" fontId="14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49" fontId="19" fillId="0" borderId="0" xfId="0" applyNumberFormat="1" applyFont="1" applyFill="1" applyBorder="1" applyAlignment="1">
      <alignment horizontal="left"/>
    </xf>
    <xf numFmtId="0" fontId="29" fillId="0" borderId="0" xfId="0" applyFont="1" applyFill="1" applyBorder="1" applyAlignment="1"/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/>
    <xf numFmtId="0" fontId="2" fillId="0" borderId="0" xfId="0" applyFont="1" applyFill="1" applyAlignment="1">
      <alignment wrapText="1"/>
    </xf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right"/>
    </xf>
    <xf numFmtId="0" fontId="8" fillId="0" borderId="0" xfId="3" applyFont="1" applyProtection="1"/>
    <xf numFmtId="0" fontId="15" fillId="0" borderId="0" xfId="3" applyFont="1" applyProtection="1">
      <protection locked="0"/>
    </xf>
    <xf numFmtId="0" fontId="10" fillId="0" borderId="0" xfId="3" applyFont="1" applyAlignment="1" applyProtection="1">
      <alignment vertical="top" wrapText="1"/>
      <protection locked="0"/>
    </xf>
    <xf numFmtId="0" fontId="11" fillId="0" borderId="0" xfId="3" applyFont="1" applyAlignment="1" applyProtection="1">
      <alignment wrapText="1"/>
      <protection locked="0"/>
    </xf>
    <xf numFmtId="0" fontId="12" fillId="0" borderId="0" xfId="3" applyFont="1" applyAlignment="1" applyProtection="1">
      <alignment wrapText="1"/>
      <protection locked="0"/>
    </xf>
    <xf numFmtId="0" fontId="20" fillId="0" borderId="0" xfId="5" applyFont="1" applyProtection="1"/>
    <xf numFmtId="49" fontId="2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/>
    <xf numFmtId="0" fontId="1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69" fontId="2" fillId="0" borderId="0" xfId="0" applyNumberFormat="1" applyFont="1" applyFill="1" applyAlignment="1"/>
    <xf numFmtId="0" fontId="3" fillId="0" borderId="0" xfId="0" applyFont="1" applyFill="1" applyAlignment="1"/>
    <xf numFmtId="0" fontId="17" fillId="0" borderId="0" xfId="0" applyFont="1" applyFill="1" applyAlignment="1"/>
    <xf numFmtId="0" fontId="17" fillId="0" borderId="0" xfId="0" applyFont="1" applyFill="1" applyAlignment="1">
      <alignment horizontal="center"/>
    </xf>
    <xf numFmtId="0" fontId="2" fillId="0" borderId="0" xfId="0" applyFont="1" applyAlignment="1">
      <alignment horizontal="left" wrapText="1" indent="2"/>
    </xf>
    <xf numFmtId="0" fontId="2" fillId="0" borderId="0" xfId="0" applyFont="1" applyFill="1" applyBorder="1" applyAlignment="1">
      <alignment horizontal="left" vertical="top" inden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left" indent="1"/>
    </xf>
    <xf numFmtId="49" fontId="2" fillId="0" borderId="0" xfId="0" applyNumberFormat="1" applyFont="1" applyFill="1" applyBorder="1" applyAlignment="1">
      <alignment horizontal="left" vertical="center" wrapText="1" indent="2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 applyProtection="1">
      <alignment horizontal="left" indent="1"/>
      <protection locked="0"/>
    </xf>
    <xf numFmtId="0" fontId="2" fillId="0" borderId="0" xfId="0" applyFont="1" applyAlignment="1">
      <alignment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vertical="top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top" indent="1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 indent="1"/>
    </xf>
    <xf numFmtId="49" fontId="2" fillId="0" borderId="0" xfId="0" applyNumberFormat="1" applyFont="1" applyFill="1" applyBorder="1" applyAlignment="1">
      <alignment horizontal="left" vertical="top" wrapText="1" indent="2"/>
    </xf>
    <xf numFmtId="49" fontId="2" fillId="0" borderId="0" xfId="0" applyNumberFormat="1" applyFont="1" applyFill="1" applyBorder="1" applyAlignment="1">
      <alignment horizontal="left" vertical="top" indent="2"/>
    </xf>
    <xf numFmtId="0" fontId="2" fillId="0" borderId="0" xfId="0" applyFont="1" applyFill="1" applyBorder="1" applyAlignment="1">
      <alignment horizontal="left" vertical="top" wrapText="1" indent="2"/>
    </xf>
    <xf numFmtId="0" fontId="2" fillId="0" borderId="0" xfId="0" applyFont="1" applyFill="1" applyBorder="1" applyAlignment="1">
      <alignment horizontal="left" vertical="top" indent="2"/>
    </xf>
    <xf numFmtId="0" fontId="2" fillId="0" borderId="0" xfId="0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 wrapText="1"/>
    </xf>
    <xf numFmtId="49" fontId="2" fillId="0" borderId="3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right" vertical="center"/>
    </xf>
    <xf numFmtId="0" fontId="23" fillId="0" borderId="0" xfId="3" applyFont="1" applyBorder="1" applyAlignment="1">
      <alignment horizontal="center" vertical="center" wrapText="1"/>
    </xf>
    <xf numFmtId="0" fontId="3" fillId="0" borderId="0" xfId="0" applyFont="1" applyFill="1"/>
    <xf numFmtId="49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Alignment="1">
      <alignment horizontal="left"/>
    </xf>
    <xf numFmtId="0" fontId="23" fillId="2" borderId="5" xfId="3" applyFont="1" applyFill="1" applyBorder="1"/>
    <xf numFmtId="168" fontId="2" fillId="0" borderId="0" xfId="3" applyNumberFormat="1" applyFont="1" applyBorder="1" applyAlignment="1">
      <alignment horizontal="right"/>
    </xf>
    <xf numFmtId="0" fontId="23" fillId="2" borderId="5" xfId="3" applyFont="1" applyFill="1" applyBorder="1" applyAlignment="1">
      <alignment wrapText="1"/>
    </xf>
    <xf numFmtId="3" fontId="22" fillId="0" borderId="0" xfId="3" applyNumberFormat="1" applyFont="1" applyBorder="1" applyAlignment="1">
      <alignment horizontal="right"/>
    </xf>
    <xf numFmtId="3" fontId="1" fillId="0" borderId="0" xfId="3" applyNumberFormat="1" applyFont="1" applyAlignment="1">
      <alignment horizontal="right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horizontal="right" vertical="top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25" fillId="0" borderId="0" xfId="2" applyAlignment="1"/>
    <xf numFmtId="0" fontId="25" fillId="0" borderId="0" xfId="2" applyFill="1"/>
    <xf numFmtId="0" fontId="0" fillId="0" borderId="0" xfId="0" applyFill="1"/>
    <xf numFmtId="0" fontId="24" fillId="0" borderId="0" xfId="2" applyNumberFormat="1" applyFont="1" applyFill="1" applyAlignment="1" applyProtection="1">
      <alignment horizontal="left" wrapText="1"/>
      <protection locked="0"/>
    </xf>
    <xf numFmtId="0" fontId="24" fillId="0" borderId="0" xfId="2" applyFont="1" applyAlignment="1">
      <alignment wrapText="1"/>
    </xf>
    <xf numFmtId="49" fontId="24" fillId="0" borderId="0" xfId="2" applyNumberFormat="1" applyFont="1"/>
    <xf numFmtId="164" fontId="24" fillId="0" borderId="0" xfId="2" applyNumberFormat="1" applyFont="1" applyFill="1"/>
    <xf numFmtId="0" fontId="24" fillId="0" borderId="0" xfId="2" applyFont="1" applyFill="1" applyAlignment="1">
      <alignment horizontal="left"/>
    </xf>
    <xf numFmtId="168" fontId="2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25" fillId="0" borderId="0" xfId="2" applyAlignment="1">
      <alignment horizontal="left" vertical="center" wrapText="1"/>
    </xf>
    <xf numFmtId="49" fontId="2" fillId="0" borderId="0" xfId="0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171" fontId="28" fillId="0" borderId="0" xfId="0" applyNumberFormat="1" applyFont="1" applyAlignment="1">
      <alignment horizontal="right"/>
    </xf>
    <xf numFmtId="171" fontId="2" fillId="0" borderId="0" xfId="0" applyNumberFormat="1" applyFont="1"/>
    <xf numFmtId="3" fontId="33" fillId="0" borderId="0" xfId="3" applyNumberFormat="1" applyFont="1"/>
    <xf numFmtId="3" fontId="34" fillId="0" borderId="0" xfId="3" applyNumberFormat="1" applyFont="1"/>
    <xf numFmtId="3" fontId="33" fillId="0" borderId="0" xfId="3" applyNumberFormat="1" applyFont="1" applyAlignment="1"/>
    <xf numFmtId="3" fontId="34" fillId="0" borderId="0" xfId="3" applyNumberFormat="1" applyFont="1" applyBorder="1"/>
    <xf numFmtId="3" fontId="33" fillId="0" borderId="0" xfId="3" applyNumberFormat="1" applyFont="1" applyAlignment="1">
      <alignment horizontal="center"/>
    </xf>
    <xf numFmtId="0" fontId="35" fillId="0" borderId="0" xfId="0" applyFont="1" applyBorder="1"/>
    <xf numFmtId="0" fontId="28" fillId="0" borderId="0" xfId="0" applyFont="1" applyBorder="1" applyAlignment="1">
      <alignment horizontal="center" vertical="center"/>
    </xf>
    <xf numFmtId="168" fontId="28" fillId="0" borderId="0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0" fontId="2" fillId="0" borderId="0" xfId="0" applyNumberFormat="1" applyFont="1" applyFill="1" applyBorder="1" applyAlignment="1" applyProtection="1">
      <alignment horizontal="right" wrapText="1"/>
      <protection locked="0"/>
    </xf>
    <xf numFmtId="171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168" fontId="3" fillId="0" borderId="0" xfId="0" applyNumberFormat="1" applyFont="1" applyAlignment="1">
      <alignment horizontal="right"/>
    </xf>
    <xf numFmtId="170" fontId="3" fillId="0" borderId="0" xfId="0" applyNumberFormat="1" applyFont="1" applyFill="1" applyBorder="1" applyAlignment="1" applyProtection="1">
      <alignment horizontal="right" wrapText="1"/>
      <protection locked="0"/>
    </xf>
    <xf numFmtId="170" fontId="2" fillId="0" borderId="0" xfId="0" applyNumberFormat="1" applyFont="1" applyFill="1" applyBorder="1" applyAlignment="1" applyProtection="1">
      <alignment horizontal="right" vertical="top" wrapText="1"/>
      <protection locked="0"/>
    </xf>
    <xf numFmtId="170" fontId="3" fillId="0" borderId="0" xfId="0" applyNumberFormat="1" applyFont="1" applyFill="1" applyBorder="1" applyAlignment="1" applyProtection="1">
      <alignment horizontal="right" vertical="top" wrapText="1"/>
      <protection locked="0"/>
    </xf>
    <xf numFmtId="170" fontId="2" fillId="0" borderId="0" xfId="0" applyNumberFormat="1" applyFont="1" applyAlignment="1">
      <alignment horizontal="right"/>
    </xf>
    <xf numFmtId="170" fontId="2" fillId="0" borderId="0" xfId="0" applyNumberFormat="1" applyFont="1" applyBorder="1" applyAlignment="1">
      <alignment horizontal="right"/>
    </xf>
    <xf numFmtId="170" fontId="2" fillId="0" borderId="0" xfId="0" applyNumberFormat="1" applyFont="1" applyFill="1" applyAlignment="1">
      <alignment horizontal="right"/>
    </xf>
    <xf numFmtId="170" fontId="3" fillId="0" borderId="0" xfId="0" applyNumberFormat="1" applyFont="1" applyAlignment="1">
      <alignment horizontal="right"/>
    </xf>
    <xf numFmtId="170" fontId="3" fillId="0" borderId="0" xfId="0" applyNumberFormat="1" applyFont="1" applyBorder="1" applyAlignment="1">
      <alignment horizontal="right"/>
    </xf>
    <xf numFmtId="172" fontId="2" fillId="0" borderId="0" xfId="0" applyNumberFormat="1" applyFont="1" applyAlignment="1">
      <alignment horizontal="right"/>
    </xf>
    <xf numFmtId="172" fontId="2" fillId="0" borderId="0" xfId="0" applyNumberFormat="1" applyFont="1" applyFill="1" applyAlignment="1">
      <alignment horizontal="right"/>
    </xf>
    <xf numFmtId="170" fontId="3" fillId="0" borderId="0" xfId="0" applyNumberFormat="1" applyFont="1" applyFill="1" applyAlignment="1">
      <alignment horizontal="right"/>
    </xf>
    <xf numFmtId="172" fontId="3" fillId="0" borderId="0" xfId="0" applyNumberFormat="1" applyFont="1" applyAlignment="1">
      <alignment horizontal="right"/>
    </xf>
    <xf numFmtId="168" fontId="2" fillId="0" borderId="0" xfId="0" applyNumberFormat="1" applyFont="1" applyFill="1" applyAlignment="1">
      <alignment horizontal="right"/>
    </xf>
    <xf numFmtId="171" fontId="3" fillId="0" borderId="0" xfId="0" applyNumberFormat="1" applyFont="1" applyAlignment="1">
      <alignment horizontal="right"/>
    </xf>
    <xf numFmtId="0" fontId="7" fillId="0" borderId="0" xfId="3" applyFont="1" applyAlignment="1" applyProtection="1">
      <alignment horizontal="center" vertical="top" textRotation="180"/>
    </xf>
    <xf numFmtId="0" fontId="9" fillId="0" borderId="0" xfId="3" applyFont="1" applyAlignment="1" applyProtection="1">
      <alignment horizontal="center" vertical="top" textRotation="180"/>
    </xf>
    <xf numFmtId="0" fontId="5" fillId="0" borderId="0" xfId="3" applyFont="1" applyAlignment="1" applyProtection="1">
      <alignment horizontal="left" wrapText="1"/>
    </xf>
    <xf numFmtId="0" fontId="13" fillId="0" borderId="0" xfId="0" applyFont="1" applyAlignment="1">
      <alignment horizontal="right" vertical="top" textRotation="180"/>
    </xf>
    <xf numFmtId="0" fontId="14" fillId="0" borderId="0" xfId="0" applyFont="1" applyAlignment="1">
      <alignment horizontal="right" vertical="top" textRotation="180"/>
    </xf>
    <xf numFmtId="0" fontId="12" fillId="0" borderId="0" xfId="0" applyFont="1" applyAlignment="1">
      <alignment horizontal="left"/>
    </xf>
    <xf numFmtId="0" fontId="22" fillId="0" borderId="16" xfId="3" applyFont="1" applyBorder="1" applyAlignment="1">
      <alignment horizontal="center" wrapText="1"/>
    </xf>
    <xf numFmtId="0" fontId="25" fillId="0" borderId="0" xfId="2" applyFont="1" applyAlignment="1"/>
    <xf numFmtId="0" fontId="25" fillId="0" borderId="0" xfId="2" applyAlignment="1"/>
    <xf numFmtId="49" fontId="2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5" fillId="0" borderId="0" xfId="2" applyBorder="1" applyAlignment="1">
      <alignment horizontal="left" vertical="top" wrapText="1"/>
    </xf>
    <xf numFmtId="0" fontId="25" fillId="0" borderId="0" xfId="2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5" fillId="0" borderId="0" xfId="2" applyAlignment="1">
      <alignment horizontal="left" vertical="top"/>
    </xf>
    <xf numFmtId="0" fontId="25" fillId="0" borderId="0" xfId="2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5" fillId="0" borderId="0" xfId="2" applyFill="1" applyAlignment="1">
      <alignment horizontal="left" vertical="top" wrapText="1"/>
    </xf>
    <xf numFmtId="0" fontId="30" fillId="0" borderId="10" xfId="0" applyFont="1" applyFill="1" applyBorder="1" applyAlignment="1"/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Border="1"/>
    <xf numFmtId="0" fontId="2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5" fillId="0" borderId="0" xfId="2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/>
    </xf>
    <xf numFmtId="168" fontId="2" fillId="0" borderId="0" xfId="0" applyNumberFormat="1" applyFont="1" applyFill="1" applyAlignment="1">
      <alignment horizontal="center"/>
    </xf>
    <xf numFmtId="167" fontId="2" fillId="0" borderId="0" xfId="0" applyNumberFormat="1" applyFont="1" applyBorder="1" applyAlignment="1">
      <alignment horizontal="center" vertical="center"/>
    </xf>
  </cellXfs>
  <cellStyles count="6">
    <cellStyle name="Besuchter Hyperlink" xfId="1" builtinId="9" customBuiltin="1"/>
    <cellStyle name="Link" xfId="2" builtinId="8" customBuiltin="1"/>
    <cellStyle name="Link 2" xfId="5" xr:uid="{4919BD18-7727-49F4-A2BA-14DB6AFDDD3E}"/>
    <cellStyle name="Standard" xfId="0" builtinId="0"/>
    <cellStyle name="Standard 2" xfId="3" xr:uid="{00000000-0005-0000-0000-000003000000}"/>
    <cellStyle name="Tab_Datenkörper_abs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9AD"/>
      <color rgb="FF0000FF"/>
      <color rgb="FFFFDB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6865015947015E-2"/>
          <c:y val="7.1111111111111111E-2"/>
          <c:w val="0.93087206775543918"/>
          <c:h val="0.69944466316710407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'Grafiken1-2'!$M$4</c:f>
              <c:strCache>
                <c:ptCount val="1"/>
                <c:pt idx="0">
                  <c:v>Bargeld und Einlagen</c:v>
                </c:pt>
              </c:strCache>
            </c:strRef>
          </c:tx>
          <c:spPr>
            <a:solidFill>
              <a:srgbClr val="FA3859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'Grafiken1-2'!$N$3:$S$3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'Grafiken1-2'!$N$4:$S$4</c:f>
              <c:numCache>
                <c:formatCode>#,##0</c:formatCode>
                <c:ptCount val="5"/>
                <c:pt idx="0">
                  <c:v>14512605</c:v>
                </c:pt>
                <c:pt idx="1">
                  <c:v>14692601</c:v>
                </c:pt>
                <c:pt idx="2">
                  <c:v>13005444</c:v>
                </c:pt>
                <c:pt idx="3">
                  <c:v>7388355</c:v>
                </c:pt>
                <c:pt idx="4">
                  <c:v>8111273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FC-473E-86BE-3DBCD72361EE}"/>
            </c:ext>
          </c:extLst>
        </c:ser>
        <c:ser>
          <c:idx val="5"/>
          <c:order val="1"/>
          <c:tx>
            <c:strRef>
              <c:f>'Grafiken1-2'!$M$5</c:f>
              <c:strCache>
                <c:ptCount val="1"/>
                <c:pt idx="0">
                  <c:v>Wertpapiere vom nicht-öffentlichen Bereich</c:v>
                </c:pt>
              </c:strCache>
            </c:strRef>
          </c:tx>
          <c:spPr>
            <a:solidFill>
              <a:srgbClr val="FB647E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'Grafiken1-2'!$N$3:$S$3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'Grafiken1-2'!$N$5:$S$5</c:f>
              <c:numCache>
                <c:formatCode>#,##0</c:formatCode>
                <c:ptCount val="5"/>
                <c:pt idx="0">
                  <c:v>8374543</c:v>
                </c:pt>
                <c:pt idx="1">
                  <c:v>4327352</c:v>
                </c:pt>
                <c:pt idx="2">
                  <c:v>6408385</c:v>
                </c:pt>
                <c:pt idx="3">
                  <c:v>4218366</c:v>
                </c:pt>
                <c:pt idx="4">
                  <c:v>3002993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FC-473E-86BE-3DBCD72361EE}"/>
            </c:ext>
          </c:extLst>
        </c:ser>
        <c:ser>
          <c:idx val="6"/>
          <c:order val="2"/>
          <c:tx>
            <c:strRef>
              <c:f>'Grafiken1-2'!$M$6</c:f>
              <c:strCache>
                <c:ptCount val="1"/>
                <c:pt idx="0">
                  <c:v>Ausleihungen an nicht-öffentlichen Bereich</c:v>
                </c:pt>
              </c:strCache>
            </c:strRef>
          </c:tx>
          <c:spPr>
            <a:solidFill>
              <a:srgbClr val="FC90A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'Grafiken1-2'!$N$3:$S$3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'Grafiken1-2'!$N$6:$S$6</c:f>
              <c:numCache>
                <c:formatCode>#,##0</c:formatCode>
                <c:ptCount val="5"/>
                <c:pt idx="0">
                  <c:v>3617776</c:v>
                </c:pt>
                <c:pt idx="1">
                  <c:v>3169849</c:v>
                </c:pt>
                <c:pt idx="2">
                  <c:v>4578429</c:v>
                </c:pt>
                <c:pt idx="3">
                  <c:v>6037343</c:v>
                </c:pt>
                <c:pt idx="4">
                  <c:v>3749886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FC-473E-86BE-3DBCD72361EE}"/>
            </c:ext>
          </c:extLst>
        </c:ser>
        <c:ser>
          <c:idx val="0"/>
          <c:order val="3"/>
          <c:tx>
            <c:strRef>
              <c:f>'Grafiken1-2'!$M$7</c:f>
              <c:strCache>
                <c:ptCount val="1"/>
                <c:pt idx="0">
                  <c:v>Sonstige Forderungen an den nicht-öffentlichen Bereich</c:v>
                </c:pt>
              </c:strCache>
            </c:strRef>
          </c:tx>
          <c:spPr>
            <a:solidFill>
              <a:srgbClr val="FDBDC8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'Grafiken1-2'!$N$3:$S$3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'Grafiken1-2'!$N$7:$S$7</c:f>
              <c:numCache>
                <c:formatCode>#,##0</c:formatCode>
                <c:ptCount val="5"/>
                <c:pt idx="0">
                  <c:v>2931353</c:v>
                </c:pt>
                <c:pt idx="1">
                  <c:v>3314304</c:v>
                </c:pt>
                <c:pt idx="2">
                  <c:v>3605212</c:v>
                </c:pt>
                <c:pt idx="3">
                  <c:v>3523099</c:v>
                </c:pt>
                <c:pt idx="4">
                  <c:v>5082047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FC-473E-86BE-3DBCD72361EE}"/>
            </c:ext>
          </c:extLst>
        </c:ser>
        <c:ser>
          <c:idx val="1"/>
          <c:order val="4"/>
          <c:tx>
            <c:strRef>
              <c:f>'Grafiken1-2'!$M$8</c:f>
              <c:strCache>
                <c:ptCount val="1"/>
                <c:pt idx="0">
                  <c:v>Anteilsrechte an Einheiten außerhalb des Sektors Staat</c:v>
                </c:pt>
              </c:strCache>
            </c:strRef>
          </c:tx>
          <c:spPr>
            <a:solidFill>
              <a:srgbClr val="FEE9ED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'Grafiken1-2'!$N$3:$S$3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'Grafiken1-2'!$N$8:$S$8</c:f>
              <c:numCache>
                <c:formatCode>#,##0</c:formatCode>
                <c:ptCount val="5"/>
                <c:pt idx="0">
                  <c:v>1723665</c:v>
                </c:pt>
                <c:pt idx="1">
                  <c:v>3484806</c:v>
                </c:pt>
                <c:pt idx="2">
                  <c:v>3344804</c:v>
                </c:pt>
                <c:pt idx="3">
                  <c:v>17590612</c:v>
                </c:pt>
                <c:pt idx="4">
                  <c:v>19869383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FC-473E-86BE-3DBCD7236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326841088"/>
        <c:axId val="326842624"/>
      </c:barChart>
      <c:catAx>
        <c:axId val="326841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68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84262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de-DE" sz="900"/>
                  <a:t>Mrd. EUR</a:t>
                </a:r>
              </a:p>
            </c:rich>
          </c:tx>
          <c:layout>
            <c:manualLayout>
              <c:xMode val="edge"/>
              <c:yMode val="edge"/>
              <c:x val="0"/>
              <c:y val="7.2152230971128644E-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6841088"/>
        <c:crosses val="autoZero"/>
        <c:crossBetween val="between"/>
        <c:majorUnit val="5000000"/>
        <c:dispUnits>
          <c:builtInUnit val="millions"/>
        </c:dispUnits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2.5516452603180393E-2"/>
          <c:y val="0.89333369683174513"/>
          <c:w val="0.97448359659781292"/>
          <c:h val="0.106666229221347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107227927566893E-2"/>
          <c:y val="9.6763430096763428E-2"/>
          <c:w val="0.92264356091893884"/>
          <c:h val="0.689476352993413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'Grafiken1-2'!$M$15</c:f>
              <c:strCache>
                <c:ptCount val="1"/>
                <c:pt idx="0">
                  <c:v>Wertpapiere vom öffentlichen Bereich</c:v>
                </c:pt>
              </c:strCache>
            </c:strRef>
          </c:tx>
          <c:spPr>
            <a:solidFill>
              <a:srgbClr val="274999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'Grafiken1-2'!$N$3:$S$3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'Grafiken1-2'!$N$15:$S$15</c:f>
              <c:numCache>
                <c:formatCode>#,##0</c:formatCode>
                <c:ptCount val="5"/>
                <c:pt idx="0">
                  <c:v>333556</c:v>
                </c:pt>
                <c:pt idx="1">
                  <c:v>273646</c:v>
                </c:pt>
                <c:pt idx="2">
                  <c:v>219405</c:v>
                </c:pt>
                <c:pt idx="3">
                  <c:v>251137</c:v>
                </c:pt>
                <c:pt idx="4">
                  <c:v>246421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0-488A-81BD-3D30F643CF24}"/>
            </c:ext>
          </c:extLst>
        </c:ser>
        <c:ser>
          <c:idx val="1"/>
          <c:order val="1"/>
          <c:tx>
            <c:strRef>
              <c:f>'Grafiken1-2'!$M$16</c:f>
              <c:strCache>
                <c:ptCount val="1"/>
                <c:pt idx="0">
                  <c:v>Ausleihungen an öffentlichen Bereich</c:v>
                </c:pt>
              </c:strCache>
            </c:strRef>
          </c:tx>
          <c:spPr>
            <a:solidFill>
              <a:srgbClr val="5772B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'Grafiken1-2'!$N$3:$S$3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'Grafiken1-2'!$N$16:$S$16</c:f>
              <c:numCache>
                <c:formatCode>#,##0</c:formatCode>
                <c:ptCount val="5"/>
                <c:pt idx="0">
                  <c:v>4840194</c:v>
                </c:pt>
                <c:pt idx="1">
                  <c:v>5040643</c:v>
                </c:pt>
                <c:pt idx="2">
                  <c:v>5394470</c:v>
                </c:pt>
                <c:pt idx="3">
                  <c:v>5883386</c:v>
                </c:pt>
                <c:pt idx="4">
                  <c:v>5764261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0-488A-81BD-3D30F643CF24}"/>
            </c:ext>
          </c:extLst>
        </c:ser>
        <c:ser>
          <c:idx val="2"/>
          <c:order val="2"/>
          <c:tx>
            <c:strRef>
              <c:f>'Grafiken1-2'!$M$17</c:f>
              <c:strCache>
                <c:ptCount val="1"/>
                <c:pt idx="0">
                  <c:v>Sonstige Forderungen an den öffentlichen Bereich</c:v>
                </c:pt>
              </c:strCache>
            </c:strRef>
          </c:tx>
          <c:spPr>
            <a:solidFill>
              <a:srgbClr val="879AC6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'Grafiken1-2'!$N$3:$S$3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'Grafiken1-2'!$N$17:$S$17</c:f>
              <c:numCache>
                <c:formatCode>#,##0</c:formatCode>
                <c:ptCount val="5"/>
                <c:pt idx="0">
                  <c:v>1255785</c:v>
                </c:pt>
                <c:pt idx="1">
                  <c:v>953110</c:v>
                </c:pt>
                <c:pt idx="2">
                  <c:v>1149657</c:v>
                </c:pt>
                <c:pt idx="3">
                  <c:v>1621082</c:v>
                </c:pt>
                <c:pt idx="4">
                  <c:v>1383022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20-488A-81BD-3D30F643CF24}"/>
            </c:ext>
          </c:extLst>
        </c:ser>
        <c:ser>
          <c:idx val="0"/>
          <c:order val="3"/>
          <c:tx>
            <c:strRef>
              <c:f>'Grafiken1-2'!$M$18</c:f>
              <c:strCache>
                <c:ptCount val="1"/>
                <c:pt idx="0">
                  <c:v>Anteilsrechte an Extrahaushalten</c:v>
                </c:pt>
              </c:strCache>
            </c:strRef>
          </c:tx>
          <c:spPr>
            <a:solidFill>
              <a:srgbClr val="B7C2DD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'Grafiken1-2'!$N$3:$S$3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'Grafiken1-2'!$N$18:$S$18</c:f>
              <c:numCache>
                <c:formatCode>#,##0</c:formatCode>
                <c:ptCount val="5"/>
                <c:pt idx="0">
                  <c:v>4621789</c:v>
                </c:pt>
                <c:pt idx="1">
                  <c:v>4623329</c:v>
                </c:pt>
                <c:pt idx="2">
                  <c:v>5079509</c:v>
                </c:pt>
                <c:pt idx="3">
                  <c:v>2498211</c:v>
                </c:pt>
                <c:pt idx="4">
                  <c:v>2488901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20-488A-81BD-3D30F643C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326877184"/>
        <c:axId val="326878720"/>
      </c:barChart>
      <c:catAx>
        <c:axId val="326877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25400">
            <a:solidFill>
              <a:schemeClr val="tx1"/>
            </a:solidFill>
          </a:ln>
        </c:spPr>
        <c:txPr>
          <a:bodyPr rot="0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26878720"/>
        <c:crosses val="autoZero"/>
        <c:auto val="1"/>
        <c:lblAlgn val="ctr"/>
        <c:lblOffset val="100"/>
        <c:noMultiLvlLbl val="0"/>
      </c:catAx>
      <c:valAx>
        <c:axId val="326878720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  <c:crossAx val="326877184"/>
        <c:crosses val="autoZero"/>
        <c:crossBetween val="between"/>
        <c:majorUnit val="1000000"/>
        <c:dispUnits>
          <c:builtInUnit val="millions"/>
        </c:dispUnits>
      </c:valAx>
      <c:spPr>
        <a:solidFill>
          <a:srgbClr val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2.5599629233239055E-2"/>
          <c:y val="0.93378181330937238"/>
          <c:w val="0.85609198663773733"/>
          <c:h val="6.6218075911997853E-2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43060360559073"/>
          <c:y val="0.15555555555555556"/>
          <c:w val="0.49528403118212683"/>
          <c:h val="0.74764229471316079"/>
        </c:manualLayout>
      </c:layout>
      <c:pieChart>
        <c:varyColors val="1"/>
        <c:ser>
          <c:idx val="0"/>
          <c:order val="0"/>
          <c:spPr>
            <a:solidFill>
              <a:srgbClr val="FA3859"/>
            </a:solidFill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FA3859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7D-4156-9CEC-952DE912B8FD}"/>
              </c:ext>
            </c:extLst>
          </c:dPt>
          <c:dPt>
            <c:idx val="1"/>
            <c:bubble3D val="0"/>
            <c:spPr>
              <a:solidFill>
                <a:srgbClr val="FB647E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7D-4156-9CEC-952DE912B8FD}"/>
              </c:ext>
            </c:extLst>
          </c:dPt>
          <c:dPt>
            <c:idx val="2"/>
            <c:bubble3D val="0"/>
            <c:spPr>
              <a:solidFill>
                <a:srgbClr val="FC90A3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7D-4156-9CEC-952DE912B8FD}"/>
              </c:ext>
            </c:extLst>
          </c:dPt>
          <c:dPt>
            <c:idx val="3"/>
            <c:bubble3D val="0"/>
            <c:spPr>
              <a:solidFill>
                <a:srgbClr val="FDBDC8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7D-4156-9CEC-952DE912B8FD}"/>
              </c:ext>
            </c:extLst>
          </c:dPt>
          <c:dPt>
            <c:idx val="4"/>
            <c:bubble3D val="0"/>
            <c:spPr>
              <a:solidFill>
                <a:srgbClr val="FEE9ED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7D-4156-9CEC-952DE912B8F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A7D-4156-9CEC-952DE912B8FD}"/>
                </c:ext>
              </c:extLst>
            </c:dLbl>
            <c:dLbl>
              <c:idx val="1"/>
              <c:layout>
                <c:manualLayout>
                  <c:x val="8.4122060447330647E-3"/>
                  <c:y val="1.90476190476190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7D-4156-9CEC-952DE912B8FD}"/>
                </c:ext>
              </c:extLst>
            </c:dLbl>
            <c:dLbl>
              <c:idx val="2"/>
              <c:layout>
                <c:manualLayout>
                  <c:x val="3.1545772667748995E-2"/>
                  <c:y val="6.03174603174603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7D-4156-9CEC-952DE912B8FD}"/>
                </c:ext>
              </c:extLst>
            </c:dLbl>
            <c:dLbl>
              <c:idx val="3"/>
              <c:layout>
                <c:manualLayout>
                  <c:x val="-1.6824412089466129E-2"/>
                  <c:y val="6.34920634920634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78044870839519"/>
                      <c:h val="0.206571428571428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A7D-4156-9CEC-952DE912B8F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FA7D-4156-9CEC-952DE912B8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('3'!$E$3,'3'!$F$3,'3'!$G$3,'3'!$J$3,'3'!$K$3)</c:f>
              <c:strCache>
                <c:ptCount val="5"/>
                <c:pt idx="0">
                  <c:v>Bargeld und
Einlagen</c:v>
                </c:pt>
                <c:pt idx="1">
                  <c:v>Wertpapiere vom
nicht-öffentlichen
Bereich</c:v>
                </c:pt>
                <c:pt idx="2">
                  <c:v>Ausleihungen an nicht-öffentlichen Bereich</c:v>
                </c:pt>
                <c:pt idx="3">
                  <c:v>Sonstige Forderungen 
an den nicht-
öffentlichen Bereich</c:v>
                </c:pt>
                <c:pt idx="4">
                  <c:v>Anteilsrechte an Einheiten außerhalb des Sektor Staat</c:v>
                </c:pt>
              </c:strCache>
            </c:strRef>
          </c:cat>
          <c:val>
            <c:numRef>
              <c:f>('3'!$E$8,'3'!$F$8,'3'!$G$8,'3'!$J$8,'3'!$K$8)</c:f>
              <c:numCache>
                <c:formatCode>_-* #\ ###\ ##0\ _-;\-\ #\ ###\ ##0\ _-;_-* "-"\ _-;_-@_-</c:formatCode>
                <c:ptCount val="5"/>
                <c:pt idx="0">
                  <c:v>2559300</c:v>
                </c:pt>
                <c:pt idx="1">
                  <c:v>986328</c:v>
                </c:pt>
                <c:pt idx="2">
                  <c:v>3749886</c:v>
                </c:pt>
                <c:pt idx="3">
                  <c:v>5057143</c:v>
                </c:pt>
                <c:pt idx="4">
                  <c:v>18833100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A7D-4156-9CEC-952DE912B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3975813914053"/>
          <c:y val="0.10476190476190476"/>
          <c:w val="0.49528403118212683"/>
          <c:h val="0.74764229471316079"/>
        </c:manualLayout>
      </c:layout>
      <c:pieChart>
        <c:varyColors val="1"/>
        <c:ser>
          <c:idx val="0"/>
          <c:order val="0"/>
          <c:spPr>
            <a:solidFill>
              <a:srgbClr val="FA3859"/>
            </a:solidFill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274999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BF-4DA6-98B5-CF6D905DC74F}"/>
              </c:ext>
            </c:extLst>
          </c:dPt>
          <c:dPt>
            <c:idx val="1"/>
            <c:bubble3D val="0"/>
            <c:spPr>
              <a:solidFill>
                <a:srgbClr val="5772B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BF-4DA6-98B5-CF6D905DC74F}"/>
              </c:ext>
            </c:extLst>
          </c:dPt>
          <c:dPt>
            <c:idx val="2"/>
            <c:bubble3D val="0"/>
            <c:spPr>
              <a:solidFill>
                <a:srgbClr val="FC90A3"/>
              </a:solidFill>
              <a:ln w="3810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BF-4DA6-98B5-CF6D905DC74F}"/>
              </c:ext>
            </c:extLst>
          </c:dPt>
          <c:dPt>
            <c:idx val="3"/>
            <c:bubble3D val="0"/>
            <c:spPr>
              <a:solidFill>
                <a:srgbClr val="B7C2DD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BF-4DA6-98B5-CF6D905DC74F}"/>
              </c:ext>
            </c:extLst>
          </c:dPt>
          <c:dPt>
            <c:idx val="4"/>
            <c:bubble3D val="0"/>
            <c:spPr>
              <a:solidFill>
                <a:srgbClr val="FEE9ED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BF-4DA6-98B5-CF6D905DC74F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8CF31B9-B5A8-43BE-9E42-9BE2B7221408}" type="CATEGORYNAME">
                      <a:rPr lang="en-US"/>
                      <a:pPr algn="l">
                        <a:defRPr/>
                      </a:pPr>
                      <a:t>[RUBRIKENNAME]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3BF-4DA6-98B5-CF6D905DC74F}"/>
                </c:ext>
              </c:extLst>
            </c:dLbl>
            <c:dLbl>
              <c:idx val="1"/>
              <c:layout>
                <c:manualLayout>
                  <c:x val="1.3708156497768801E-2"/>
                  <c:y val="3.80952380952380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BF-4DA6-98B5-CF6D905DC74F}"/>
                </c:ext>
              </c:extLst>
            </c:dLbl>
            <c:dLbl>
              <c:idx val="2"/>
              <c:layout>
                <c:manualLayout>
                  <c:x val="-6.1637284885473514E-2"/>
                  <c:y val="2.857142857142856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r"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3BABF8-8856-4AC9-A534-E46639400FA6}" type="CATEGORYNAME">
                      <a:rPr lang="en-US"/>
                      <a:pPr algn="r">
                        <a:defRPr/>
                      </a:pPr>
                      <a:t>[RUBRIKENNAME]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91787551686021"/>
                      <c:h val="0.108047744031995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3BF-4DA6-98B5-CF6D905DC74F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40429954921147"/>
                      <c:h val="0.108047744031995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3BF-4DA6-98B5-CF6D905D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('3'!$C$9,'3'!$C$10,'3'!$C$14,'3'!$C$15)</c:f>
              <c:strCache>
                <c:ptCount val="4"/>
                <c:pt idx="0">
                  <c:v>Kernhaushalt des Landes</c:v>
                </c:pt>
                <c:pt idx="1">
                  <c:v>Extrahaushalte des Landes</c:v>
                </c:pt>
                <c:pt idx="2">
                  <c:v>Kernhaushalte der Sozialversicherungen</c:v>
                </c:pt>
                <c:pt idx="3">
                  <c:v>Extrahaushalte der Sozialversicherungen</c:v>
                </c:pt>
              </c:strCache>
            </c:strRef>
          </c:cat>
          <c:val>
            <c:numRef>
              <c:f>('3'!$D$9,'3'!$D$10,'3'!$D$14,'3'!$D$15)</c:f>
              <c:numCache>
                <c:formatCode>_-* #\ ###\ ##0\ _-;\-\ #\ ###\ ##0\ _-;_-* "-"\ _-;_-@_-</c:formatCode>
                <c:ptCount val="4"/>
                <c:pt idx="0">
                  <c:v>22943552</c:v>
                </c:pt>
                <c:pt idx="1">
                  <c:v>8242205</c:v>
                </c:pt>
                <c:pt idx="2">
                  <c:v>39277</c:v>
                </c:pt>
                <c:pt idx="3">
                  <c:v>8570144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3BF-4DA6-98B5-CF6D905DC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hyperlink" Target="#Inhaltsverzeichnis!A26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2567940</xdr:colOff>
      <xdr:row>5</xdr:row>
      <xdr:rowOff>411480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940" y="2449830"/>
          <a:ext cx="10858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0</xdr:row>
      <xdr:rowOff>47625</xdr:rowOff>
    </xdr:from>
    <xdr:to>
      <xdr:col>4</xdr:col>
      <xdr:colOff>9525</xdr:colOff>
      <xdr:row>6</xdr:row>
      <xdr:rowOff>475869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3653" y="130949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53</xdr:row>
      <xdr:rowOff>190500</xdr:rowOff>
    </xdr:from>
    <xdr:to>
      <xdr:col>1</xdr:col>
      <xdr:colOff>524855</xdr:colOff>
      <xdr:row>53</xdr:row>
      <xdr:rowOff>366588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77252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4511040</xdr:colOff>
      <xdr:row>0</xdr:row>
      <xdr:rowOff>0</xdr:rowOff>
    </xdr:from>
    <xdr:to>
      <xdr:col>4</xdr:col>
      <xdr:colOff>167640</xdr:colOff>
      <xdr:row>0</xdr:row>
      <xdr:rowOff>762000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SpPr txBox="1">
          <a:spLocks noChangeArrowheads="1"/>
        </xdr:cNvSpPr>
      </xdr:nvSpPr>
      <xdr:spPr bwMode="auto">
        <a:xfrm>
          <a:off x="4693920" y="0"/>
          <a:ext cx="1432560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 III 6 – j / 24</a:t>
          </a:r>
        </a:p>
      </xdr:txBody>
    </xdr:sp>
    <xdr:clientData/>
  </xdr:twoCellAnchor>
  <xdr:twoCellAnchor editAs="oneCell">
    <xdr:from>
      <xdr:col>4</xdr:col>
      <xdr:colOff>333375</xdr:colOff>
      <xdr:row>0</xdr:row>
      <xdr:rowOff>57150</xdr:rowOff>
    </xdr:from>
    <xdr:to>
      <xdr:col>4</xdr:col>
      <xdr:colOff>621375</xdr:colOff>
      <xdr:row>5</xdr:row>
      <xdr:rowOff>119262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80244" y="1011006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403860</xdr:rowOff>
    </xdr:from>
    <xdr:to>
      <xdr:col>7</xdr:col>
      <xdr:colOff>723900</xdr:colOff>
      <xdr:row>32</xdr:row>
      <xdr:rowOff>152400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132025</xdr:rowOff>
    </xdr:from>
    <xdr:to>
      <xdr:col>7</xdr:col>
      <xdr:colOff>731520</xdr:colOff>
      <xdr:row>61</xdr:row>
      <xdr:rowOff>128215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0.00903</cdr:y>
    </cdr:from>
    <cdr:to>
      <cdr:x>0.10415</cdr:x>
      <cdr:y>0.06464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92BE23F4-6CC6-49A0-8B90-657E0CC20256}"/>
            </a:ext>
          </a:extLst>
        </cdr:cNvPr>
        <cdr:cNvSpPr txBox="1"/>
      </cdr:nvSpPr>
      <cdr:spPr>
        <a:xfrm xmlns:a="http://schemas.openxmlformats.org/drawingml/2006/main">
          <a:off x="0" y="33627"/>
          <a:ext cx="637761" cy="207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800"/>
            <a:t>Mrd. EUR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0</xdr:rowOff>
    </xdr:from>
    <xdr:to>
      <xdr:col>4</xdr:col>
      <xdr:colOff>205740</xdr:colOff>
      <xdr:row>0</xdr:row>
      <xdr:rowOff>0</xdr:rowOff>
    </xdr:to>
    <xdr:sp macro="" textlink="">
      <xdr:nvSpPr>
        <xdr:cNvPr id="8193" name="Text 8">
          <a:extLst>
            <a:ext uri="{FF2B5EF4-FFF2-40B4-BE49-F238E27FC236}">
              <a16:creationId xmlns:a16="http://schemas.microsoft.com/office/drawing/2014/main" id="{00000000-0008-0000-0600-000001200000}"/>
            </a:ext>
          </a:extLst>
        </xdr:cNvPr>
        <xdr:cNvSpPr txBox="1">
          <a:spLocks noChangeArrowheads="1"/>
        </xdr:cNvSpPr>
      </xdr:nvSpPr>
      <xdr:spPr bwMode="auto">
        <a:xfrm>
          <a:off x="1188720" y="0"/>
          <a:ext cx="4404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94" name="Text 9">
          <a:extLst>
            <a:ext uri="{FF2B5EF4-FFF2-40B4-BE49-F238E27FC236}">
              <a16:creationId xmlns:a16="http://schemas.microsoft.com/office/drawing/2014/main" id="{00000000-0008-0000-0600-0000022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106680</xdr:colOff>
      <xdr:row>1</xdr:row>
      <xdr:rowOff>0</xdr:rowOff>
    </xdr:from>
    <xdr:to>
      <xdr:col>4</xdr:col>
      <xdr:colOff>205740</xdr:colOff>
      <xdr:row>1</xdr:row>
      <xdr:rowOff>0</xdr:rowOff>
    </xdr:to>
    <xdr:sp macro="" textlink="">
      <xdr:nvSpPr>
        <xdr:cNvPr id="8195" name="Text 8">
          <a:extLst>
            <a:ext uri="{FF2B5EF4-FFF2-40B4-BE49-F238E27FC236}">
              <a16:creationId xmlns:a16="http://schemas.microsoft.com/office/drawing/2014/main" id="{00000000-0008-0000-0600-000003200000}"/>
            </a:ext>
          </a:extLst>
        </xdr:cNvPr>
        <xdr:cNvSpPr txBox="1">
          <a:spLocks noChangeArrowheads="1"/>
        </xdr:cNvSpPr>
      </xdr:nvSpPr>
      <xdr:spPr bwMode="auto">
        <a:xfrm>
          <a:off x="1188720" y="457200"/>
          <a:ext cx="4404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8196" name="Text 9">
          <a:extLst>
            <a:ext uri="{FF2B5EF4-FFF2-40B4-BE49-F238E27FC236}">
              <a16:creationId xmlns:a16="http://schemas.microsoft.com/office/drawing/2014/main" id="{00000000-0008-0000-0600-000004200000}"/>
            </a:ext>
          </a:extLst>
        </xdr:cNvPr>
        <xdr:cNvSpPr txBox="1">
          <a:spLocks noChangeArrowheads="1"/>
        </xdr:cNvSpPr>
      </xdr:nvSpPr>
      <xdr:spPr bwMode="auto">
        <a:xfrm>
          <a:off x="0" y="457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106680</xdr:colOff>
      <xdr:row>0</xdr:row>
      <xdr:rowOff>0</xdr:rowOff>
    </xdr:from>
    <xdr:to>
      <xdr:col>3</xdr:col>
      <xdr:colOff>205740</xdr:colOff>
      <xdr:row>0</xdr:row>
      <xdr:rowOff>0</xdr:rowOff>
    </xdr:to>
    <xdr:sp macro="" textlink="">
      <xdr:nvSpPr>
        <xdr:cNvPr id="8197" name="Tex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200000}"/>
            </a:ext>
          </a:extLst>
        </xdr:cNvPr>
        <xdr:cNvSpPr txBox="1">
          <a:spLocks noChangeArrowheads="1"/>
        </xdr:cNvSpPr>
      </xdr:nvSpPr>
      <xdr:spPr bwMode="auto">
        <a:xfrm>
          <a:off x="701040" y="0"/>
          <a:ext cx="4038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b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 der Gemeinden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8198" name="Text 9">
          <a:extLst>
            <a:ext uri="{FF2B5EF4-FFF2-40B4-BE49-F238E27FC236}">
              <a16:creationId xmlns:a16="http://schemas.microsoft.com/office/drawing/2014/main" id="{00000000-0008-0000-0600-00000620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sp macro="" textlink="">
      <xdr:nvSpPr>
        <xdr:cNvPr id="8200" name="Text Box 8">
          <a:extLst>
            <a:ext uri="{FF2B5EF4-FFF2-40B4-BE49-F238E27FC236}">
              <a16:creationId xmlns:a16="http://schemas.microsoft.com/office/drawing/2014/main" id="{00000000-0008-0000-0600-000008200000}"/>
            </a:ext>
          </a:extLst>
        </xdr:cNvPr>
        <xdr:cNvSpPr txBox="1">
          <a:spLocks noChangeArrowheads="1"/>
        </xdr:cNvSpPr>
      </xdr:nvSpPr>
      <xdr:spPr bwMode="auto">
        <a:xfrm>
          <a:off x="0" y="457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Schlüssel-nummer</a:t>
          </a:r>
        </a:p>
        <a:p>
          <a:pPr algn="ctr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4</xdr:col>
      <xdr:colOff>781044</xdr:colOff>
      <xdr:row>48</xdr:row>
      <xdr:rowOff>38100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809626</xdr:colOff>
      <xdr:row>22</xdr:row>
      <xdr:rowOff>57150</xdr:rowOff>
    </xdr:from>
    <xdr:to>
      <xdr:col>11</xdr:col>
      <xdr:colOff>171451</xdr:colOff>
      <xdr:row>47</xdr:row>
      <xdr:rowOff>133350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9525</xdr:rowOff>
        </xdr:from>
        <xdr:to>
          <xdr:col>6</xdr:col>
          <xdr:colOff>1638300</xdr:colOff>
          <xdr:row>41</xdr:row>
          <xdr:rowOff>142875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A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71411_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439F-7CD0-4993-9CAF-35DF2E3B3E43}">
  <dimension ref="A1:D33"/>
  <sheetViews>
    <sheetView tabSelected="1" zoomScaleNormal="75" workbookViewId="0"/>
  </sheetViews>
  <sheetFormatPr baseColWidth="10" defaultColWidth="11.5703125" defaultRowHeight="12.75" x14ac:dyDescent="0.2"/>
  <cols>
    <col min="1" max="1" width="38.85546875" style="46" customWidth="1"/>
    <col min="2" max="2" width="0.7109375" style="46" customWidth="1"/>
    <col min="3" max="3" width="52" style="46" customWidth="1"/>
    <col min="4" max="4" width="5.5703125" style="46" bestFit="1" customWidth="1"/>
    <col min="5" max="16384" width="11.5703125" style="46"/>
  </cols>
  <sheetData>
    <row r="1" spans="1:4" ht="60" customHeight="1" x14ac:dyDescent="0.2">
      <c r="A1" s="61"/>
      <c r="D1" s="251"/>
    </row>
    <row r="2" spans="1:4" ht="40.35" customHeight="1" x14ac:dyDescent="0.45">
      <c r="B2" s="150" t="s">
        <v>5</v>
      </c>
      <c r="D2" s="252"/>
    </row>
    <row r="3" spans="1:4" ht="34.5" x14ac:dyDescent="0.45">
      <c r="B3" s="150" t="s">
        <v>6</v>
      </c>
      <c r="D3" s="252"/>
    </row>
    <row r="4" spans="1:4" ht="6.6" customHeight="1" x14ac:dyDescent="0.2">
      <c r="D4" s="252"/>
    </row>
    <row r="5" spans="1:4" ht="20.25" x14ac:dyDescent="0.3">
      <c r="C5" s="151" t="s">
        <v>163</v>
      </c>
      <c r="D5" s="252"/>
    </row>
    <row r="6" spans="1:4" s="50" customFormat="1" ht="35.1" customHeight="1" x14ac:dyDescent="0.2">
      <c r="D6" s="252"/>
    </row>
    <row r="7" spans="1:4" ht="101.25" x14ac:dyDescent="0.2">
      <c r="C7" s="152" t="s">
        <v>164</v>
      </c>
      <c r="D7" s="252"/>
    </row>
    <row r="8" spans="1:4" x14ac:dyDescent="0.2">
      <c r="D8" s="252"/>
    </row>
    <row r="9" spans="1:4" ht="15" x14ac:dyDescent="0.2">
      <c r="C9" s="153"/>
      <c r="D9" s="252"/>
    </row>
    <row r="10" spans="1:4" ht="7.35" customHeight="1" x14ac:dyDescent="0.2">
      <c r="D10" s="252"/>
    </row>
    <row r="11" spans="1:4" ht="15" x14ac:dyDescent="0.2">
      <c r="C11" s="153"/>
      <c r="D11" s="252"/>
    </row>
    <row r="12" spans="1:4" ht="66" customHeight="1" x14ac:dyDescent="0.2"/>
    <row r="13" spans="1:4" ht="36" customHeight="1" x14ac:dyDescent="0.2">
      <c r="C13" s="154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4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ColWidth="11.5703125" defaultRowHeight="11.25" x14ac:dyDescent="0.2"/>
  <cols>
    <col min="1" max="1" width="46.7109375" style="6" customWidth="1"/>
    <col min="2" max="5" width="11.28515625" style="6" customWidth="1"/>
    <col min="6" max="16384" width="11.5703125" style="6"/>
  </cols>
  <sheetData>
    <row r="1" spans="1:5" ht="24" customHeight="1" x14ac:dyDescent="0.2">
      <c r="A1" s="268" t="s">
        <v>144</v>
      </c>
      <c r="B1" s="268"/>
      <c r="C1" s="268"/>
      <c r="D1" s="268"/>
      <c r="E1" s="268"/>
    </row>
    <row r="2" spans="1:5" s="2" customFormat="1" ht="12" customHeight="1" x14ac:dyDescent="0.2">
      <c r="A2" s="261"/>
      <c r="B2" s="261"/>
      <c r="C2" s="261"/>
      <c r="D2" s="261"/>
      <c r="E2" s="261"/>
    </row>
    <row r="3" spans="1:5" ht="36" customHeight="1" x14ac:dyDescent="0.2">
      <c r="A3" s="297" t="s">
        <v>40</v>
      </c>
      <c r="B3" s="91" t="s">
        <v>178</v>
      </c>
      <c r="C3" s="91" t="s">
        <v>162</v>
      </c>
      <c r="D3" s="308" t="s">
        <v>68</v>
      </c>
      <c r="E3" s="309"/>
    </row>
    <row r="4" spans="1:5" ht="12" customHeight="1" x14ac:dyDescent="0.2">
      <c r="A4" s="299"/>
      <c r="B4" s="300" t="s">
        <v>71</v>
      </c>
      <c r="C4" s="300"/>
      <c r="D4" s="300"/>
      <c r="E4" s="92" t="s">
        <v>4</v>
      </c>
    </row>
    <row r="5" spans="1:5" ht="12" customHeight="1" x14ac:dyDescent="0.2">
      <c r="A5" s="26"/>
      <c r="B5" s="25"/>
      <c r="C5" s="25"/>
      <c r="D5" s="25"/>
      <c r="E5" s="25"/>
    </row>
    <row r="6" spans="1:5" ht="12" customHeight="1" x14ac:dyDescent="0.2">
      <c r="A6" s="12"/>
      <c r="B6" s="311" t="s">
        <v>94</v>
      </c>
      <c r="C6" s="311"/>
      <c r="D6" s="311"/>
      <c r="E6" s="311"/>
    </row>
    <row r="7" spans="1:5" ht="12" customHeight="1" x14ac:dyDescent="0.2">
      <c r="A7" s="32" t="s">
        <v>42</v>
      </c>
      <c r="B7" s="34">
        <v>8111273</v>
      </c>
      <c r="C7" s="34">
        <v>7388355</v>
      </c>
      <c r="D7" s="34">
        <f>B7-C7</f>
        <v>722918</v>
      </c>
      <c r="E7" s="234">
        <v>9.8000000000000007</v>
      </c>
    </row>
    <row r="8" spans="1:5" ht="12" customHeight="1" x14ac:dyDescent="0.2">
      <c r="A8" s="29" t="s">
        <v>43</v>
      </c>
      <c r="B8" s="34">
        <v>13378</v>
      </c>
      <c r="C8" s="34">
        <v>8517</v>
      </c>
      <c r="D8" s="34">
        <f t="shared" ref="D8:D11" si="0">B8-C8</f>
        <v>4861</v>
      </c>
      <c r="E8" s="234">
        <v>57.1</v>
      </c>
    </row>
    <row r="9" spans="1:5" ht="12" customHeight="1" x14ac:dyDescent="0.2">
      <c r="A9" s="29" t="s">
        <v>44</v>
      </c>
      <c r="B9" s="34">
        <v>2066676</v>
      </c>
      <c r="C9" s="34">
        <v>1444763</v>
      </c>
      <c r="D9" s="34">
        <f t="shared" si="0"/>
        <v>621913</v>
      </c>
      <c r="E9" s="234">
        <v>43</v>
      </c>
    </row>
    <row r="10" spans="1:5" ht="12" customHeight="1" x14ac:dyDescent="0.2">
      <c r="A10" s="29" t="s">
        <v>45</v>
      </c>
      <c r="B10" s="34">
        <v>6031219</v>
      </c>
      <c r="C10" s="34">
        <v>5935074</v>
      </c>
      <c r="D10" s="34">
        <f t="shared" si="0"/>
        <v>96145</v>
      </c>
      <c r="E10" s="234">
        <v>1.6</v>
      </c>
    </row>
    <row r="11" spans="1:5" ht="12" customHeight="1" x14ac:dyDescent="0.2">
      <c r="A11" s="28" t="s">
        <v>124</v>
      </c>
      <c r="B11" s="34">
        <v>5422590</v>
      </c>
      <c r="C11" s="34">
        <v>5459878</v>
      </c>
      <c r="D11" s="34">
        <f t="shared" si="0"/>
        <v>-37288</v>
      </c>
      <c r="E11" s="234">
        <v>-0.7</v>
      </c>
    </row>
    <row r="12" spans="1:5" ht="12" customHeight="1" x14ac:dyDescent="0.2">
      <c r="A12" s="20" t="s">
        <v>111</v>
      </c>
      <c r="B12" s="34">
        <v>3002993</v>
      </c>
      <c r="C12" s="34">
        <v>4218366</v>
      </c>
      <c r="D12" s="34">
        <f>B12-C12</f>
        <v>-1215373</v>
      </c>
      <c r="E12" s="234">
        <v>-28.8</v>
      </c>
    </row>
    <row r="13" spans="1:5" ht="21.95" customHeight="1" x14ac:dyDescent="0.2">
      <c r="A13" s="120" t="s">
        <v>106</v>
      </c>
      <c r="B13" s="34">
        <v>45001</v>
      </c>
      <c r="C13" s="34">
        <v>69414</v>
      </c>
      <c r="D13" s="34">
        <f t="shared" ref="D13:D39" si="1">B13-C13</f>
        <v>-24413</v>
      </c>
      <c r="E13" s="234">
        <v>-35.200000000000003</v>
      </c>
    </row>
    <row r="14" spans="1:5" ht="12" customHeight="1" x14ac:dyDescent="0.2">
      <c r="A14" s="29" t="s">
        <v>110</v>
      </c>
      <c r="B14" s="34">
        <v>40819</v>
      </c>
      <c r="C14" s="34">
        <v>39761</v>
      </c>
      <c r="D14" s="34">
        <f t="shared" si="1"/>
        <v>1058</v>
      </c>
      <c r="E14" s="234">
        <v>2.7</v>
      </c>
    </row>
    <row r="15" spans="1:5" ht="12" customHeight="1" x14ac:dyDescent="0.2">
      <c r="A15" s="29" t="s">
        <v>46</v>
      </c>
      <c r="B15" s="34">
        <v>4182</v>
      </c>
      <c r="C15" s="34">
        <v>29653</v>
      </c>
      <c r="D15" s="34">
        <f t="shared" si="1"/>
        <v>-25471</v>
      </c>
      <c r="E15" s="234">
        <v>-85.9</v>
      </c>
    </row>
    <row r="16" spans="1:5" ht="12" customHeight="1" x14ac:dyDescent="0.2">
      <c r="A16" s="29" t="s">
        <v>47</v>
      </c>
      <c r="B16" s="234" t="s">
        <v>1</v>
      </c>
      <c r="C16" s="234" t="s">
        <v>1</v>
      </c>
      <c r="D16" s="234" t="s">
        <v>1</v>
      </c>
      <c r="E16" s="234" t="s">
        <v>1</v>
      </c>
    </row>
    <row r="17" spans="1:7" ht="22.5" x14ac:dyDescent="0.2">
      <c r="A17" s="120" t="s">
        <v>53</v>
      </c>
      <c r="B17" s="34">
        <v>2957992</v>
      </c>
      <c r="C17" s="34">
        <v>4148951</v>
      </c>
      <c r="D17" s="34">
        <f t="shared" si="1"/>
        <v>-1190959</v>
      </c>
      <c r="E17" s="234">
        <v>-28.7</v>
      </c>
    </row>
    <row r="18" spans="1:7" ht="12" customHeight="1" x14ac:dyDescent="0.2">
      <c r="A18" s="29" t="s">
        <v>48</v>
      </c>
      <c r="B18" s="34">
        <v>469566</v>
      </c>
      <c r="C18" s="34">
        <v>1336559</v>
      </c>
      <c r="D18" s="34">
        <f t="shared" si="1"/>
        <v>-866993</v>
      </c>
      <c r="E18" s="234">
        <v>-64.900000000000006</v>
      </c>
    </row>
    <row r="19" spans="1:7" ht="12" customHeight="1" x14ac:dyDescent="0.2">
      <c r="A19" s="29" t="s">
        <v>46</v>
      </c>
      <c r="B19" s="34">
        <v>1711417</v>
      </c>
      <c r="C19" s="34">
        <v>2118901</v>
      </c>
      <c r="D19" s="34">
        <f t="shared" si="1"/>
        <v>-407484</v>
      </c>
      <c r="E19" s="234">
        <v>-19.2</v>
      </c>
    </row>
    <row r="20" spans="1:7" ht="12" customHeight="1" x14ac:dyDescent="0.2">
      <c r="A20" s="29" t="s">
        <v>47</v>
      </c>
      <c r="B20" s="34">
        <v>777008</v>
      </c>
      <c r="C20" s="34">
        <v>693491</v>
      </c>
      <c r="D20" s="34">
        <f t="shared" si="1"/>
        <v>83517</v>
      </c>
      <c r="E20" s="234">
        <v>12</v>
      </c>
    </row>
    <row r="21" spans="1:7" ht="33.75" x14ac:dyDescent="0.2">
      <c r="A21" s="93" t="s">
        <v>135</v>
      </c>
      <c r="B21" s="34">
        <v>2006917</v>
      </c>
      <c r="C21" s="34">
        <v>3323836</v>
      </c>
      <c r="D21" s="34">
        <f t="shared" si="1"/>
        <v>-1316919</v>
      </c>
      <c r="E21" s="234">
        <v>-39.6</v>
      </c>
    </row>
    <row r="22" spans="1:7" ht="12" customHeight="1" x14ac:dyDescent="0.2">
      <c r="A22" s="21" t="s">
        <v>109</v>
      </c>
      <c r="B22" s="34">
        <v>3749886</v>
      </c>
      <c r="C22" s="34">
        <v>6037343</v>
      </c>
      <c r="D22" s="34">
        <f t="shared" si="1"/>
        <v>-2287457</v>
      </c>
      <c r="E22" s="234">
        <v>-37.9</v>
      </c>
      <c r="G22" s="118"/>
    </row>
    <row r="23" spans="1:7" ht="22.5" x14ac:dyDescent="0.2">
      <c r="A23" s="120" t="s">
        <v>108</v>
      </c>
      <c r="B23" s="34">
        <v>2314003</v>
      </c>
      <c r="C23" s="34">
        <v>4462750</v>
      </c>
      <c r="D23" s="34">
        <f t="shared" si="1"/>
        <v>-2148747</v>
      </c>
      <c r="E23" s="234">
        <v>-48.1</v>
      </c>
    </row>
    <row r="24" spans="1:7" ht="12" customHeight="1" x14ac:dyDescent="0.2">
      <c r="A24" s="29" t="s">
        <v>50</v>
      </c>
      <c r="B24" s="34">
        <v>2314000</v>
      </c>
      <c r="C24" s="34">
        <v>4248000</v>
      </c>
      <c r="D24" s="34">
        <f t="shared" si="1"/>
        <v>-1934000</v>
      </c>
      <c r="E24" s="234">
        <v>-45.5</v>
      </c>
    </row>
    <row r="25" spans="1:7" ht="12" customHeight="1" x14ac:dyDescent="0.2">
      <c r="A25" s="31" t="s">
        <v>51</v>
      </c>
      <c r="B25" s="34" t="s">
        <v>1</v>
      </c>
      <c r="C25" s="34">
        <v>214750</v>
      </c>
      <c r="D25" s="34">
        <v>-214750</v>
      </c>
      <c r="E25" s="234">
        <v>-100</v>
      </c>
    </row>
    <row r="26" spans="1:7" ht="12" customHeight="1" x14ac:dyDescent="0.2">
      <c r="A26" s="31" t="s">
        <v>52</v>
      </c>
      <c r="B26" s="234">
        <v>2.8</v>
      </c>
      <c r="C26" s="234" t="s">
        <v>1</v>
      </c>
      <c r="D26" s="234">
        <v>2.8</v>
      </c>
      <c r="E26" s="234" t="s">
        <v>1</v>
      </c>
    </row>
    <row r="27" spans="1:7" ht="12" customHeight="1" x14ac:dyDescent="0.2">
      <c r="A27" s="93" t="s">
        <v>54</v>
      </c>
      <c r="B27" s="34">
        <v>1435883</v>
      </c>
      <c r="C27" s="34">
        <v>1574594</v>
      </c>
      <c r="D27" s="34">
        <f t="shared" si="1"/>
        <v>-138711</v>
      </c>
      <c r="E27" s="234">
        <v>-8.8000000000000007</v>
      </c>
      <c r="G27" s="118"/>
    </row>
    <row r="28" spans="1:7" ht="12" customHeight="1" x14ac:dyDescent="0.2">
      <c r="A28" s="31" t="s">
        <v>50</v>
      </c>
      <c r="B28" s="34">
        <v>1313731</v>
      </c>
      <c r="C28" s="34">
        <v>1461208</v>
      </c>
      <c r="D28" s="34">
        <f t="shared" si="1"/>
        <v>-147477</v>
      </c>
      <c r="E28" s="234">
        <v>-10.1</v>
      </c>
    </row>
    <row r="29" spans="1:7" ht="12" customHeight="1" x14ac:dyDescent="0.2">
      <c r="A29" s="31" t="s">
        <v>51</v>
      </c>
      <c r="B29" s="34">
        <v>120512</v>
      </c>
      <c r="C29" s="34">
        <v>113386</v>
      </c>
      <c r="D29" s="34">
        <f t="shared" si="1"/>
        <v>7126</v>
      </c>
      <c r="E29" s="234">
        <v>6.3</v>
      </c>
      <c r="G29" s="118"/>
    </row>
    <row r="30" spans="1:7" ht="12" customHeight="1" x14ac:dyDescent="0.2">
      <c r="A30" s="31" t="s">
        <v>52</v>
      </c>
      <c r="B30" s="34">
        <v>1640</v>
      </c>
      <c r="C30" s="34" t="s">
        <v>1</v>
      </c>
      <c r="D30" s="34">
        <v>1640</v>
      </c>
      <c r="E30" s="234" t="s">
        <v>1</v>
      </c>
    </row>
    <row r="31" spans="1:7" ht="12" customHeight="1" x14ac:dyDescent="0.2">
      <c r="A31" s="132" t="s">
        <v>107</v>
      </c>
      <c r="B31" s="249">
        <v>5082047</v>
      </c>
      <c r="C31" s="249">
        <v>3523099</v>
      </c>
      <c r="D31" s="34">
        <f t="shared" si="1"/>
        <v>1558948</v>
      </c>
      <c r="E31" s="234">
        <v>44.2</v>
      </c>
      <c r="G31" s="118"/>
    </row>
    <row r="32" spans="1:7" ht="12" customHeight="1" x14ac:dyDescent="0.2">
      <c r="A32" s="30" t="s">
        <v>104</v>
      </c>
      <c r="B32" s="249">
        <v>152241</v>
      </c>
      <c r="C32" s="249">
        <v>128572</v>
      </c>
      <c r="D32" s="34">
        <f t="shared" si="1"/>
        <v>23669</v>
      </c>
      <c r="E32" s="234">
        <v>18.399999999999999</v>
      </c>
    </row>
    <row r="33" spans="1:7" ht="12" customHeight="1" x14ac:dyDescent="0.2">
      <c r="A33" s="30" t="s">
        <v>103</v>
      </c>
      <c r="B33" s="249">
        <v>4929807</v>
      </c>
      <c r="C33" s="249">
        <v>3394527</v>
      </c>
      <c r="D33" s="34">
        <f t="shared" si="1"/>
        <v>1535280</v>
      </c>
      <c r="E33" s="234">
        <v>45.2</v>
      </c>
      <c r="G33" s="118"/>
    </row>
    <row r="34" spans="1:7" x14ac:dyDescent="0.2">
      <c r="A34" s="132" t="s">
        <v>113</v>
      </c>
      <c r="B34" s="249">
        <v>19869383</v>
      </c>
      <c r="C34" s="249">
        <v>17590612</v>
      </c>
      <c r="D34" s="34">
        <f t="shared" si="1"/>
        <v>2278771</v>
      </c>
      <c r="E34" s="234">
        <v>13</v>
      </c>
      <c r="G34" s="118"/>
    </row>
    <row r="35" spans="1:7" ht="12" customHeight="1" x14ac:dyDescent="0.2">
      <c r="A35" s="30" t="s">
        <v>59</v>
      </c>
      <c r="B35" s="249">
        <v>877580</v>
      </c>
      <c r="C35" s="249">
        <v>804035</v>
      </c>
      <c r="D35" s="34">
        <f t="shared" si="1"/>
        <v>73545</v>
      </c>
      <c r="E35" s="234">
        <v>9.1</v>
      </c>
      <c r="G35" s="118"/>
    </row>
    <row r="36" spans="1:7" ht="12" customHeight="1" x14ac:dyDescent="0.2">
      <c r="A36" s="30" t="s">
        <v>60</v>
      </c>
      <c r="B36" s="234">
        <v>2596509</v>
      </c>
      <c r="C36" s="234">
        <v>2596509</v>
      </c>
      <c r="D36" s="234">
        <f t="shared" si="1"/>
        <v>0</v>
      </c>
      <c r="E36" s="234" t="s">
        <v>1</v>
      </c>
      <c r="G36" s="118"/>
    </row>
    <row r="37" spans="1:7" ht="12" customHeight="1" x14ac:dyDescent="0.2">
      <c r="A37" s="30" t="s">
        <v>61</v>
      </c>
      <c r="B37" s="249">
        <v>15785297</v>
      </c>
      <c r="C37" s="249">
        <v>13583841</v>
      </c>
      <c r="D37" s="34">
        <f t="shared" si="1"/>
        <v>2201456</v>
      </c>
      <c r="E37" s="234">
        <v>16.2</v>
      </c>
      <c r="G37" s="118"/>
    </row>
    <row r="38" spans="1:7" ht="12" customHeight="1" x14ac:dyDescent="0.2">
      <c r="A38" s="30" t="s">
        <v>62</v>
      </c>
      <c r="B38" s="249">
        <v>609997</v>
      </c>
      <c r="C38" s="249">
        <v>606227</v>
      </c>
      <c r="D38" s="34">
        <f t="shared" si="1"/>
        <v>3770</v>
      </c>
      <c r="E38" s="234">
        <v>0.6</v>
      </c>
      <c r="G38" s="118"/>
    </row>
    <row r="39" spans="1:7" s="2" customFormat="1" ht="12" customHeight="1" x14ac:dyDescent="0.2">
      <c r="A39" s="2" t="s">
        <v>0</v>
      </c>
      <c r="B39" s="236">
        <v>39815582</v>
      </c>
      <c r="C39" s="236">
        <v>38757774</v>
      </c>
      <c r="D39" s="236">
        <f t="shared" si="1"/>
        <v>1057808</v>
      </c>
      <c r="E39" s="250">
        <v>2.7</v>
      </c>
      <c r="G39" s="118"/>
    </row>
    <row r="40" spans="1:7" ht="12" customHeight="1" x14ac:dyDescent="0.2">
      <c r="A40" s="2"/>
    </row>
    <row r="41" spans="1:7" ht="12" customHeight="1" x14ac:dyDescent="0.2">
      <c r="A41" s="22"/>
      <c r="B41" s="310" t="s">
        <v>56</v>
      </c>
      <c r="C41" s="310"/>
      <c r="D41" s="310"/>
      <c r="E41" s="310"/>
    </row>
    <row r="42" spans="1:7" ht="12" customHeight="1" x14ac:dyDescent="0.2">
      <c r="A42" s="21" t="s">
        <v>57</v>
      </c>
      <c r="B42" s="34">
        <v>246421</v>
      </c>
      <c r="C42" s="34">
        <v>251137</v>
      </c>
      <c r="D42" s="34">
        <f t="shared" ref="D42:D56" si="2">B42-C42</f>
        <v>-4716</v>
      </c>
      <c r="E42" s="234">
        <v>-1.9</v>
      </c>
    </row>
    <row r="43" spans="1:7" s="2" customFormat="1" ht="22.5" x14ac:dyDescent="0.2">
      <c r="A43" s="93" t="s">
        <v>106</v>
      </c>
      <c r="B43" s="34">
        <v>3682</v>
      </c>
      <c r="C43" s="34">
        <v>3587</v>
      </c>
      <c r="D43" s="34">
        <f t="shared" si="2"/>
        <v>95</v>
      </c>
      <c r="E43" s="234">
        <v>2.6</v>
      </c>
    </row>
    <row r="44" spans="1:7" ht="22.5" x14ac:dyDescent="0.2">
      <c r="A44" s="93" t="s">
        <v>53</v>
      </c>
      <c r="B44" s="34">
        <v>242739</v>
      </c>
      <c r="C44" s="34">
        <v>247550</v>
      </c>
      <c r="D44" s="34">
        <f t="shared" si="2"/>
        <v>-4811</v>
      </c>
      <c r="E44" s="234">
        <v>-1.9</v>
      </c>
    </row>
    <row r="45" spans="1:7" ht="33.75" x14ac:dyDescent="0.2">
      <c r="A45" s="132" t="s">
        <v>158</v>
      </c>
      <c r="B45" s="234" t="s">
        <v>1</v>
      </c>
      <c r="C45" s="234" t="s">
        <v>1</v>
      </c>
      <c r="D45" s="234" t="s">
        <v>1</v>
      </c>
      <c r="E45" s="234" t="s">
        <v>1</v>
      </c>
    </row>
    <row r="46" spans="1:7" ht="12" customHeight="1" x14ac:dyDescent="0.2">
      <c r="A46" s="21" t="s">
        <v>58</v>
      </c>
      <c r="B46" s="34">
        <v>5764261</v>
      </c>
      <c r="C46" s="34">
        <v>5883386</v>
      </c>
      <c r="D46" s="34">
        <f t="shared" si="2"/>
        <v>-119125</v>
      </c>
      <c r="E46" s="234">
        <v>-2</v>
      </c>
      <c r="G46" s="118"/>
    </row>
    <row r="47" spans="1:7" ht="12" customHeight="1" x14ac:dyDescent="0.2">
      <c r="A47" s="170" t="s">
        <v>92</v>
      </c>
      <c r="B47" s="34">
        <v>4887119</v>
      </c>
      <c r="C47" s="34">
        <v>5097625</v>
      </c>
      <c r="D47" s="34">
        <f t="shared" si="2"/>
        <v>-210506</v>
      </c>
      <c r="E47" s="234">
        <v>-4.0999999999999996</v>
      </c>
    </row>
    <row r="48" spans="1:7" ht="12" customHeight="1" x14ac:dyDescent="0.2">
      <c r="A48" s="170" t="s">
        <v>54</v>
      </c>
      <c r="B48" s="34">
        <v>877142</v>
      </c>
      <c r="C48" s="34">
        <v>785761</v>
      </c>
      <c r="D48" s="34">
        <f t="shared" si="2"/>
        <v>91381</v>
      </c>
      <c r="E48" s="234">
        <v>11.6</v>
      </c>
      <c r="G48" s="118"/>
    </row>
    <row r="49" spans="1:7" ht="33.75" x14ac:dyDescent="0.2">
      <c r="A49" s="93" t="s">
        <v>136</v>
      </c>
      <c r="B49" s="34">
        <v>3822528</v>
      </c>
      <c r="C49" s="34">
        <v>4503641</v>
      </c>
      <c r="D49" s="34">
        <f t="shared" si="2"/>
        <v>-681113</v>
      </c>
      <c r="E49" s="234">
        <v>-15.1</v>
      </c>
      <c r="G49" s="118"/>
    </row>
    <row r="50" spans="1:7" ht="12" customHeight="1" x14ac:dyDescent="0.2">
      <c r="A50" s="21" t="s">
        <v>105</v>
      </c>
      <c r="B50" s="34">
        <v>1383022</v>
      </c>
      <c r="C50" s="34">
        <v>1621082</v>
      </c>
      <c r="D50" s="34">
        <f t="shared" si="2"/>
        <v>-238060</v>
      </c>
      <c r="E50" s="234">
        <v>-14.7</v>
      </c>
      <c r="G50" s="118"/>
    </row>
    <row r="51" spans="1:7" ht="12" customHeight="1" x14ac:dyDescent="0.2">
      <c r="A51" s="30" t="s">
        <v>104</v>
      </c>
      <c r="B51" s="34">
        <v>977734</v>
      </c>
      <c r="C51" s="34">
        <v>1206104</v>
      </c>
      <c r="D51" s="34">
        <f t="shared" si="2"/>
        <v>-228370</v>
      </c>
      <c r="E51" s="234">
        <v>-18.899999999999999</v>
      </c>
      <c r="G51" s="118"/>
    </row>
    <row r="52" spans="1:7" ht="12" customHeight="1" x14ac:dyDescent="0.2">
      <c r="A52" s="30" t="s">
        <v>103</v>
      </c>
      <c r="B52" s="34">
        <v>405288</v>
      </c>
      <c r="C52" s="34">
        <v>414978</v>
      </c>
      <c r="D52" s="34">
        <f t="shared" si="2"/>
        <v>-9690</v>
      </c>
      <c r="E52" s="234">
        <v>-2.2999999999999998</v>
      </c>
      <c r="G52" s="118"/>
    </row>
    <row r="53" spans="1:7" ht="12" customHeight="1" x14ac:dyDescent="0.2">
      <c r="A53" s="21" t="s">
        <v>95</v>
      </c>
      <c r="B53" s="34">
        <v>2488901</v>
      </c>
      <c r="C53" s="34">
        <v>2498211</v>
      </c>
      <c r="D53" s="34">
        <f t="shared" si="2"/>
        <v>-9310</v>
      </c>
      <c r="E53" s="234">
        <v>-0.4</v>
      </c>
    </row>
    <row r="54" spans="1:7" ht="12" customHeight="1" x14ac:dyDescent="0.2">
      <c r="A54" s="30" t="s">
        <v>60</v>
      </c>
      <c r="B54" s="34" t="s">
        <v>1</v>
      </c>
      <c r="C54" s="34" t="s">
        <v>1</v>
      </c>
      <c r="D54" s="234" t="s">
        <v>1</v>
      </c>
      <c r="E54" s="234" t="s">
        <v>1</v>
      </c>
    </row>
    <row r="55" spans="1:7" ht="12" customHeight="1" x14ac:dyDescent="0.2">
      <c r="A55" s="30" t="s">
        <v>61</v>
      </c>
      <c r="B55" s="34">
        <v>2488901</v>
      </c>
      <c r="C55" s="34">
        <v>2498211</v>
      </c>
      <c r="D55" s="34">
        <f t="shared" si="2"/>
        <v>-9310</v>
      </c>
      <c r="E55" s="234">
        <v>-0.4</v>
      </c>
      <c r="G55" s="118"/>
    </row>
    <row r="56" spans="1:7" s="2" customFormat="1" ht="12" customHeight="1" x14ac:dyDescent="0.2">
      <c r="A56" s="196" t="s">
        <v>0</v>
      </c>
      <c r="B56" s="236">
        <v>9882605</v>
      </c>
      <c r="C56" s="236">
        <v>10253815</v>
      </c>
      <c r="D56" s="236">
        <f t="shared" si="2"/>
        <v>-371210</v>
      </c>
      <c r="E56" s="250">
        <v>-3.6</v>
      </c>
      <c r="G56" s="118"/>
    </row>
    <row r="57" spans="1:7" s="2" customFormat="1" ht="12" customHeight="1" x14ac:dyDescent="0.2">
      <c r="B57" s="34"/>
      <c r="C57" s="34"/>
      <c r="D57" s="34"/>
      <c r="E57" s="117"/>
      <c r="G57" s="118"/>
    </row>
    <row r="58" spans="1:7" s="2" customFormat="1" ht="12" customHeight="1" x14ac:dyDescent="0.2">
      <c r="B58" s="312" t="s">
        <v>101</v>
      </c>
      <c r="C58" s="312"/>
      <c r="D58" s="312"/>
      <c r="E58" s="312"/>
      <c r="G58" s="118"/>
    </row>
    <row r="59" spans="1:7" s="2" customFormat="1" ht="21.95" customHeight="1" x14ac:dyDescent="0.2">
      <c r="A59" s="133" t="s">
        <v>102</v>
      </c>
      <c r="B59" s="34">
        <v>1660878</v>
      </c>
      <c r="C59" s="34">
        <v>1914836</v>
      </c>
      <c r="D59" s="34">
        <f t="shared" ref="D59" si="3">B59-C59</f>
        <v>-253958</v>
      </c>
      <c r="E59" s="234">
        <f t="shared" ref="E59" si="4">IFERROR(B59/C59*100-100,0)</f>
        <v>-13.3</v>
      </c>
      <c r="G59" s="118"/>
    </row>
    <row r="60" spans="1:7" s="2" customFormat="1" ht="21.95" customHeight="1" x14ac:dyDescent="0.2">
      <c r="A60" s="133"/>
      <c r="B60" s="34"/>
      <c r="C60" s="34"/>
      <c r="D60" s="34"/>
      <c r="E60" s="117"/>
      <c r="G60" s="118"/>
    </row>
    <row r="61" spans="1:7" ht="12" customHeight="1" x14ac:dyDescent="0.2">
      <c r="A61" s="2"/>
      <c r="B61" s="310" t="s">
        <v>96</v>
      </c>
      <c r="C61" s="310"/>
      <c r="D61" s="310"/>
      <c r="E61" s="310"/>
    </row>
    <row r="62" spans="1:7" ht="12" customHeight="1" x14ac:dyDescent="0.2">
      <c r="A62" s="6" t="s">
        <v>75</v>
      </c>
      <c r="B62" s="234" t="s">
        <v>1</v>
      </c>
      <c r="C62" s="234" t="s">
        <v>1</v>
      </c>
      <c r="D62" s="234" t="s">
        <v>1</v>
      </c>
      <c r="E62" s="234" t="s">
        <v>123</v>
      </c>
    </row>
    <row r="63" spans="1:7" ht="12" customHeight="1" x14ac:dyDescent="0.2">
      <c r="A63" s="141" t="s">
        <v>153</v>
      </c>
    </row>
    <row r="64" spans="1:7" x14ac:dyDescent="0.2">
      <c r="A64" s="217" t="s">
        <v>152</v>
      </c>
    </row>
  </sheetData>
  <mergeCells count="9">
    <mergeCell ref="B61:E61"/>
    <mergeCell ref="B6:E6"/>
    <mergeCell ref="B41:E41"/>
    <mergeCell ref="A1:E1"/>
    <mergeCell ref="A2:E2"/>
    <mergeCell ref="A3:A4"/>
    <mergeCell ref="D3:E3"/>
    <mergeCell ref="B4:D4"/>
    <mergeCell ref="B58:E58"/>
  </mergeCells>
  <hyperlinks>
    <hyperlink ref="A1:E1" location="Inhaltsverzeichnis!A32" display="Inhaltsverzeichnis!A32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5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j/24 –  Berlin  &amp;G</oddFooter>
  </headerFooter>
  <rowBreaks count="1" manualBreakCount="1">
    <brk id="40" max="16383" man="1"/>
  </rowBreaks>
  <colBreaks count="1" manualBreakCount="1">
    <brk id="5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6F12-D749-4E72-8234-EA81EB7DC84B}">
  <dimension ref="A1"/>
  <sheetViews>
    <sheetView zoomScaleNormal="100" workbookViewId="0"/>
  </sheetViews>
  <sheetFormatPr baseColWidth="10" defaultColWidth="11.42578125" defaultRowHeight="12.75" x14ac:dyDescent="0.2"/>
  <cols>
    <col min="1" max="1" width="2.140625" style="61" customWidth="1"/>
    <col min="2" max="2" width="2" style="61" customWidth="1"/>
    <col min="3" max="3" width="29.5703125" style="61" customWidth="1"/>
    <col min="4" max="4" width="2.140625" style="61" customWidth="1"/>
    <col min="5" max="5" width="29.28515625" style="61" customWidth="1"/>
    <col min="6" max="6" width="2" style="61" customWidth="1"/>
    <col min="7" max="7" width="30" style="61" customWidth="1"/>
    <col min="8" max="8" width="5.28515625" style="61" customWidth="1"/>
    <col min="9" max="9" width="16.140625" style="61" customWidth="1"/>
    <col min="10" max="16384" width="11.42578125" style="6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2769" r:id="rId4">
          <objectPr defaultSize="0" r:id="rId5">
            <anchor moveWithCells="1">
              <from>
                <xdr:col>0</xdr:col>
                <xdr:colOff>0</xdr:colOff>
                <xdr:row>1</xdr:row>
                <xdr:rowOff>9525</xdr:rowOff>
              </from>
              <to>
                <xdr:col>6</xdr:col>
                <xdr:colOff>1638300</xdr:colOff>
                <xdr:row>41</xdr:row>
                <xdr:rowOff>142875</xdr:rowOff>
              </to>
            </anchor>
          </objectPr>
        </oleObject>
      </mc:Choice>
      <mc:Fallback>
        <oleObject progId="Document" shapeId="3276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4DC25-C093-478D-AD07-470EA29ABE56}">
  <dimension ref="A3:E58"/>
  <sheetViews>
    <sheetView workbookViewId="0"/>
  </sheetViews>
  <sheetFormatPr baseColWidth="10" defaultColWidth="11.42578125" defaultRowHeight="12.75" x14ac:dyDescent="0.2"/>
  <cols>
    <col min="1" max="1" width="1.7109375" style="45" customWidth="1"/>
    <col min="2" max="2" width="25.7109375" style="46" customWidth="1"/>
    <col min="3" max="3" width="15.7109375" style="46" customWidth="1"/>
    <col min="4" max="4" width="1.7109375" style="46" customWidth="1"/>
    <col min="5" max="5" width="25.7109375" style="46" customWidth="1"/>
    <col min="6" max="16384" width="11.42578125" style="46"/>
  </cols>
  <sheetData>
    <row r="3" spans="1:2" x14ac:dyDescent="0.2">
      <c r="B3" s="45"/>
    </row>
    <row r="4" spans="1:2" x14ac:dyDescent="0.2">
      <c r="B4" s="45"/>
    </row>
    <row r="5" spans="1:2" x14ac:dyDescent="0.2">
      <c r="B5" s="45"/>
    </row>
    <row r="6" spans="1:2" x14ac:dyDescent="0.2">
      <c r="B6" s="45"/>
    </row>
    <row r="7" spans="1:2" x14ac:dyDescent="0.2">
      <c r="B7" s="45"/>
    </row>
    <row r="8" spans="1:2" x14ac:dyDescent="0.2">
      <c r="B8" s="45"/>
    </row>
    <row r="9" spans="1:2" x14ac:dyDescent="0.2">
      <c r="B9" s="45"/>
    </row>
    <row r="10" spans="1:2" x14ac:dyDescent="0.2">
      <c r="B10" s="45"/>
    </row>
    <row r="11" spans="1:2" x14ac:dyDescent="0.2">
      <c r="B11" s="45"/>
    </row>
    <row r="12" spans="1:2" x14ac:dyDescent="0.2">
      <c r="B12" s="45"/>
    </row>
    <row r="13" spans="1:2" x14ac:dyDescent="0.2">
      <c r="B13" s="45"/>
    </row>
    <row r="14" spans="1:2" x14ac:dyDescent="0.2">
      <c r="B14" s="45"/>
    </row>
    <row r="15" spans="1:2" x14ac:dyDescent="0.2">
      <c r="B15" s="45"/>
    </row>
    <row r="16" spans="1:2" x14ac:dyDescent="0.2">
      <c r="A16" s="46"/>
      <c r="B16" s="45"/>
    </row>
    <row r="17" spans="1:2" x14ac:dyDescent="0.2">
      <c r="A17" s="46"/>
      <c r="B17" s="45"/>
    </row>
    <row r="18" spans="1:2" x14ac:dyDescent="0.2">
      <c r="A18" s="46"/>
      <c r="B18" s="45"/>
    </row>
    <row r="19" spans="1:2" x14ac:dyDescent="0.2">
      <c r="B19" s="47"/>
    </row>
    <row r="20" spans="1:2" x14ac:dyDescent="0.2">
      <c r="B20" s="45"/>
    </row>
    <row r="21" spans="1:2" x14ac:dyDescent="0.2">
      <c r="A21" s="48" t="s">
        <v>10</v>
      </c>
      <c r="B21" s="45"/>
    </row>
    <row r="23" spans="1:2" ht="11.1" customHeight="1" x14ac:dyDescent="0.2">
      <c r="A23" s="46"/>
      <c r="B23" s="48" t="s">
        <v>29</v>
      </c>
    </row>
    <row r="24" spans="1:2" ht="11.1" customHeight="1" x14ac:dyDescent="0.2">
      <c r="A24" s="46"/>
      <c r="B24" s="44" t="s">
        <v>165</v>
      </c>
    </row>
    <row r="25" spans="1:2" ht="11.1" customHeight="1" x14ac:dyDescent="0.2">
      <c r="A25" s="46"/>
    </row>
    <row r="26" spans="1:2" ht="11.1" customHeight="1" x14ac:dyDescent="0.2">
      <c r="A26" s="46"/>
      <c r="B26" s="3" t="s">
        <v>39</v>
      </c>
    </row>
    <row r="27" spans="1:2" ht="11.1" customHeight="1" x14ac:dyDescent="0.2">
      <c r="A27" s="46"/>
      <c r="B27" s="49" t="s">
        <v>166</v>
      </c>
    </row>
    <row r="28" spans="1:2" ht="11.1" customHeight="1" x14ac:dyDescent="0.2">
      <c r="A28" s="46"/>
      <c r="B28" s="50"/>
    </row>
    <row r="29" spans="1:2" ht="11.1" customHeight="1" x14ac:dyDescent="0.2">
      <c r="A29" s="46"/>
      <c r="B29" s="48"/>
    </row>
    <row r="30" spans="1:2" ht="11.1" customHeight="1" x14ac:dyDescent="0.2">
      <c r="A30" s="46"/>
      <c r="B30" s="50"/>
    </row>
    <row r="31" spans="1:2" ht="11.1" customHeight="1" x14ac:dyDescent="0.2">
      <c r="A31" s="46"/>
      <c r="B31" s="50"/>
    </row>
    <row r="32" spans="1:2" ht="11.1" customHeight="1" x14ac:dyDescent="0.2">
      <c r="A32" s="46"/>
      <c r="B32" s="49"/>
    </row>
    <row r="33" spans="1:5" ht="62.1" customHeight="1" x14ac:dyDescent="0.2">
      <c r="A33" s="46"/>
    </row>
    <row r="34" spans="1:5" ht="11.1" customHeight="1" x14ac:dyDescent="0.2">
      <c r="A34" s="51" t="s">
        <v>33</v>
      </c>
      <c r="B34" s="52"/>
      <c r="C34" s="52"/>
      <c r="D34" s="53" t="s">
        <v>13</v>
      </c>
      <c r="E34" s="54"/>
    </row>
    <row r="35" spans="1:5" ht="11.1" customHeight="1" x14ac:dyDescent="0.2">
      <c r="A35" s="52"/>
      <c r="B35" s="52"/>
      <c r="C35" s="52"/>
      <c r="D35" s="54"/>
      <c r="E35" s="54"/>
    </row>
    <row r="36" spans="1:5" ht="11.1" customHeight="1" x14ac:dyDescent="0.2">
      <c r="A36" s="52"/>
      <c r="B36" s="55" t="s">
        <v>30</v>
      </c>
      <c r="C36" s="52"/>
      <c r="D36" s="54">
        <v>0</v>
      </c>
      <c r="E36" s="54" t="s">
        <v>36</v>
      </c>
    </row>
    <row r="37" spans="1:5" ht="11.1" customHeight="1" x14ac:dyDescent="0.2">
      <c r="A37" s="52"/>
      <c r="B37" s="52" t="s">
        <v>121</v>
      </c>
      <c r="C37" s="52"/>
      <c r="D37" s="52"/>
      <c r="E37" s="54" t="s">
        <v>37</v>
      </c>
    </row>
    <row r="38" spans="1:5" ht="11.1" customHeight="1" x14ac:dyDescent="0.2">
      <c r="A38" s="52"/>
      <c r="B38" s="52" t="s">
        <v>91</v>
      </c>
      <c r="C38" s="52"/>
      <c r="D38" s="52"/>
      <c r="E38" s="54" t="s">
        <v>28</v>
      </c>
    </row>
    <row r="39" spans="1:5" ht="11.1" customHeight="1" x14ac:dyDescent="0.2">
      <c r="A39" s="52"/>
      <c r="B39" s="52" t="s">
        <v>11</v>
      </c>
      <c r="C39" s="52"/>
      <c r="D39" s="54" t="s">
        <v>1</v>
      </c>
      <c r="E39" s="54" t="s">
        <v>14</v>
      </c>
    </row>
    <row r="40" spans="1:5" ht="11.1" customHeight="1" x14ac:dyDescent="0.2">
      <c r="A40" s="52"/>
      <c r="B40" s="52" t="s">
        <v>12</v>
      </c>
      <c r="C40" s="52"/>
      <c r="D40" s="54" t="s">
        <v>26</v>
      </c>
      <c r="E40" s="54" t="s">
        <v>20</v>
      </c>
    </row>
    <row r="41" spans="1:5" ht="11.1" customHeight="1" x14ac:dyDescent="0.2">
      <c r="A41" s="52"/>
      <c r="B41" s="55"/>
      <c r="C41" s="56"/>
      <c r="D41" s="54" t="s">
        <v>32</v>
      </c>
      <c r="E41" s="54" t="s">
        <v>15</v>
      </c>
    </row>
    <row r="42" spans="1:5" ht="11.1" customHeight="1" x14ac:dyDescent="0.2">
      <c r="A42" s="52"/>
      <c r="B42" s="52" t="s">
        <v>38</v>
      </c>
      <c r="C42" s="56"/>
      <c r="D42" s="54" t="s">
        <v>16</v>
      </c>
      <c r="E42" s="54" t="s">
        <v>17</v>
      </c>
    </row>
    <row r="43" spans="1:5" ht="11.1" customHeight="1" x14ac:dyDescent="0.2">
      <c r="A43" s="52"/>
      <c r="B43" s="52" t="s">
        <v>122</v>
      </c>
      <c r="C43" s="56"/>
      <c r="D43" s="54" t="s">
        <v>2</v>
      </c>
      <c r="E43" s="54" t="s">
        <v>27</v>
      </c>
    </row>
    <row r="44" spans="1:5" ht="11.1" customHeight="1" x14ac:dyDescent="0.2">
      <c r="A44" s="56"/>
      <c r="B44" s="57"/>
      <c r="C44" s="56"/>
      <c r="D44" s="52"/>
      <c r="E44" s="54" t="s">
        <v>34</v>
      </c>
    </row>
    <row r="45" spans="1:5" ht="11.1" customHeight="1" x14ac:dyDescent="0.2">
      <c r="A45" s="56"/>
      <c r="B45" s="57"/>
      <c r="C45" s="56"/>
      <c r="D45" s="54" t="s">
        <v>3</v>
      </c>
      <c r="E45" s="54" t="s">
        <v>25</v>
      </c>
    </row>
    <row r="46" spans="1:5" ht="11.1" customHeight="1" x14ac:dyDescent="0.2">
      <c r="A46" s="56"/>
      <c r="B46" s="57"/>
      <c r="C46" s="56"/>
      <c r="D46" s="54" t="s">
        <v>18</v>
      </c>
      <c r="E46" s="54" t="s">
        <v>19</v>
      </c>
    </row>
    <row r="47" spans="1:5" ht="11.1" customHeight="1" x14ac:dyDescent="0.2">
      <c r="A47" s="56"/>
      <c r="B47" s="57"/>
      <c r="C47" s="56"/>
      <c r="D47" s="54" t="s">
        <v>21</v>
      </c>
      <c r="E47" s="54" t="s">
        <v>22</v>
      </c>
    </row>
    <row r="48" spans="1:5" ht="11.1" customHeight="1" x14ac:dyDescent="0.2">
      <c r="A48" s="56"/>
      <c r="B48" s="57"/>
      <c r="C48" s="56"/>
      <c r="D48" s="54" t="s">
        <v>23</v>
      </c>
      <c r="E48" s="54" t="s">
        <v>24</v>
      </c>
    </row>
    <row r="49" spans="1:5" ht="11.1" customHeight="1" x14ac:dyDescent="0.2">
      <c r="A49" s="56"/>
      <c r="B49" s="57"/>
      <c r="C49" s="56"/>
      <c r="D49" s="52"/>
      <c r="E49" s="54"/>
    </row>
    <row r="50" spans="1:5" ht="11.1" customHeight="1" x14ac:dyDescent="0.2">
      <c r="A50" s="56"/>
      <c r="B50" s="57"/>
      <c r="C50" s="56"/>
      <c r="D50" s="52"/>
      <c r="E50" s="54"/>
    </row>
    <row r="51" spans="1:5" ht="11.1" customHeight="1" x14ac:dyDescent="0.2">
      <c r="A51" s="52"/>
      <c r="B51" s="55" t="s">
        <v>35</v>
      </c>
      <c r="C51" s="56"/>
    </row>
    <row r="52" spans="1:5" ht="11.1" customHeight="1" x14ac:dyDescent="0.2">
      <c r="A52" s="52"/>
      <c r="B52" s="58" t="s">
        <v>167</v>
      </c>
      <c r="C52" s="56"/>
    </row>
    <row r="53" spans="1:5" ht="11.1" customHeight="1" x14ac:dyDescent="0.2">
      <c r="A53" s="52"/>
      <c r="B53" s="58"/>
      <c r="C53" s="56"/>
    </row>
    <row r="54" spans="1:5" ht="30" customHeight="1" x14ac:dyDescent="0.2">
      <c r="A54" s="52"/>
      <c r="B54" s="58"/>
      <c r="C54" s="56"/>
    </row>
    <row r="55" spans="1:5" ht="18" customHeight="1" x14ac:dyDescent="0.2">
      <c r="A55" s="46"/>
      <c r="B55" s="253" t="s">
        <v>76</v>
      </c>
      <c r="C55" s="253"/>
      <c r="D55" s="253"/>
    </row>
    <row r="56" spans="1:5" ht="18" customHeight="1" x14ac:dyDescent="0.2">
      <c r="A56" s="56"/>
      <c r="B56" s="253"/>
      <c r="C56" s="253"/>
      <c r="D56" s="253"/>
    </row>
    <row r="57" spans="1:5" ht="11.1" customHeight="1" x14ac:dyDescent="0.2">
      <c r="A57" s="56"/>
      <c r="B57" s="155" t="s">
        <v>77</v>
      </c>
      <c r="C57" s="56"/>
    </row>
    <row r="58" spans="1:5" ht="11.1" customHeight="1" x14ac:dyDescent="0.2">
      <c r="A58" s="56"/>
      <c r="C58" s="56"/>
    </row>
  </sheetData>
  <sheetProtection selectLockedCells="1"/>
  <mergeCells count="1">
    <mergeCell ref="B55:D56"/>
  </mergeCells>
  <hyperlinks>
    <hyperlink ref="B57" r:id="rId1" xr:uid="{FD2E97F8-1060-4C2E-995D-146BD226D417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G37"/>
  <sheetViews>
    <sheetView zoomScaleNormal="100" workbookViewId="0">
      <selection activeCell="B4" sqref="B4"/>
    </sheetView>
  </sheetViews>
  <sheetFormatPr baseColWidth="10" defaultColWidth="11.5703125" defaultRowHeight="12" x14ac:dyDescent="0.2"/>
  <cols>
    <col min="1" max="1" width="2.7109375" style="41" customWidth="1"/>
    <col min="2" max="2" width="79.140625" style="9" customWidth="1"/>
    <col min="3" max="3" width="2.7109375" style="5" customWidth="1"/>
    <col min="4" max="4" width="2.42578125" style="9" customWidth="1"/>
    <col min="5" max="5" width="9.5703125" style="9" customWidth="1"/>
    <col min="6" max="16384" width="11.5703125" style="9"/>
  </cols>
  <sheetData>
    <row r="1" spans="1:5" ht="100.35" customHeight="1" x14ac:dyDescent="0.3">
      <c r="A1" s="256" t="s">
        <v>31</v>
      </c>
      <c r="B1" s="256"/>
      <c r="C1" s="106"/>
      <c r="E1" s="254"/>
    </row>
    <row r="2" spans="1:5" ht="20.45" customHeight="1" x14ac:dyDescent="0.2">
      <c r="C2" s="1" t="s">
        <v>7</v>
      </c>
      <c r="E2" s="255"/>
    </row>
    <row r="3" spans="1:5" x14ac:dyDescent="0.2">
      <c r="C3" s="85"/>
      <c r="E3" s="255"/>
    </row>
    <row r="4" spans="1:5" ht="24" x14ac:dyDescent="0.2">
      <c r="A4" s="101"/>
      <c r="B4" s="119" t="s">
        <v>87</v>
      </c>
      <c r="C4" s="89"/>
      <c r="E4" s="255"/>
    </row>
    <row r="5" spans="1:5" x14ac:dyDescent="0.2">
      <c r="C5" s="86"/>
      <c r="E5" s="255"/>
    </row>
    <row r="6" spans="1:5" x14ac:dyDescent="0.2">
      <c r="B6" s="4" t="s">
        <v>8</v>
      </c>
      <c r="C6" s="86"/>
      <c r="E6" s="255"/>
    </row>
    <row r="7" spans="1:5" ht="12.75" customHeight="1" x14ac:dyDescent="0.2">
      <c r="A7" s="215">
        <v>1</v>
      </c>
      <c r="B7" s="214" t="s">
        <v>88</v>
      </c>
      <c r="C7" s="209">
        <v>5</v>
      </c>
      <c r="E7" s="255"/>
    </row>
    <row r="8" spans="1:5" ht="12.75" x14ac:dyDescent="0.2">
      <c r="A8" s="107"/>
      <c r="B8" s="108"/>
      <c r="C8" s="94"/>
    </row>
    <row r="9" spans="1:5" x14ac:dyDescent="0.2">
      <c r="A9" s="215">
        <v>2</v>
      </c>
      <c r="B9" s="214" t="s">
        <v>89</v>
      </c>
      <c r="C9" s="209">
        <v>5</v>
      </c>
    </row>
    <row r="10" spans="1:5" x14ac:dyDescent="0.2">
      <c r="A10" s="100"/>
      <c r="B10" s="109"/>
      <c r="C10" s="94"/>
    </row>
    <row r="11" spans="1:5" x14ac:dyDescent="0.2">
      <c r="A11" s="100">
        <v>3</v>
      </c>
      <c r="B11" s="213" t="s">
        <v>145</v>
      </c>
      <c r="C11" s="11"/>
    </row>
    <row r="12" spans="1:5" x14ac:dyDescent="0.2">
      <c r="A12" s="100"/>
      <c r="B12" s="104" t="s">
        <v>168</v>
      </c>
      <c r="C12" s="208">
        <v>12</v>
      </c>
    </row>
    <row r="13" spans="1:5" ht="12" customHeight="1" x14ac:dyDescent="0.2">
      <c r="A13" s="110"/>
      <c r="B13" s="109"/>
    </row>
    <row r="14" spans="1:5" ht="12" customHeight="1" x14ac:dyDescent="0.2">
      <c r="A14" s="100">
        <v>4</v>
      </c>
      <c r="B14" s="211" t="s">
        <v>146</v>
      </c>
      <c r="C14" s="208"/>
    </row>
    <row r="15" spans="1:5" ht="12" customHeight="1" x14ac:dyDescent="0.2">
      <c r="A15" s="100"/>
      <c r="B15" s="104" t="s">
        <v>169</v>
      </c>
      <c r="C15" s="209">
        <v>13</v>
      </c>
    </row>
    <row r="16" spans="1:5" x14ac:dyDescent="0.2">
      <c r="A16" s="111"/>
      <c r="B16" s="112"/>
      <c r="D16" s="17"/>
    </row>
    <row r="17" spans="1:7" x14ac:dyDescent="0.2">
      <c r="A17" s="42"/>
      <c r="B17" s="17"/>
      <c r="C17" s="87"/>
      <c r="D17" s="17"/>
      <c r="G17" s="84"/>
    </row>
    <row r="18" spans="1:7" x14ac:dyDescent="0.2">
      <c r="A18" s="43"/>
      <c r="B18" s="18" t="s">
        <v>9</v>
      </c>
      <c r="C18" s="88"/>
      <c r="D18" s="17"/>
    </row>
    <row r="19" spans="1:7" x14ac:dyDescent="0.2">
      <c r="A19" s="215">
        <v>1</v>
      </c>
      <c r="B19" s="214" t="s">
        <v>179</v>
      </c>
      <c r="C19" s="209">
        <v>6</v>
      </c>
      <c r="D19" s="17"/>
    </row>
    <row r="20" spans="1:7" x14ac:dyDescent="0.2">
      <c r="A20" s="113"/>
      <c r="B20" s="114"/>
      <c r="C20" s="98"/>
      <c r="D20" s="17"/>
    </row>
    <row r="21" spans="1:7" x14ac:dyDescent="0.2">
      <c r="A21" s="100">
        <v>2</v>
      </c>
      <c r="B21" s="104" t="s">
        <v>170</v>
      </c>
      <c r="C21" s="11">
        <v>8</v>
      </c>
      <c r="D21" s="17"/>
    </row>
    <row r="22" spans="1:7" x14ac:dyDescent="0.2">
      <c r="A22" s="100"/>
      <c r="B22" s="104"/>
      <c r="C22" s="94"/>
      <c r="D22" s="17"/>
    </row>
    <row r="23" spans="1:7" x14ac:dyDescent="0.2">
      <c r="A23" s="103">
        <v>3</v>
      </c>
      <c r="B23" s="212" t="s">
        <v>147</v>
      </c>
      <c r="C23" s="98"/>
      <c r="D23" s="17"/>
    </row>
    <row r="24" spans="1:7" x14ac:dyDescent="0.2">
      <c r="A24" s="103"/>
      <c r="B24" s="104" t="s">
        <v>171</v>
      </c>
      <c r="C24" s="97">
        <v>12</v>
      </c>
      <c r="D24" s="17"/>
    </row>
    <row r="25" spans="1:7" x14ac:dyDescent="0.2">
      <c r="A25" s="103"/>
      <c r="B25" s="103"/>
      <c r="C25" s="98"/>
      <c r="D25" s="17"/>
    </row>
    <row r="26" spans="1:7" x14ac:dyDescent="0.2">
      <c r="A26" s="103">
        <v>4</v>
      </c>
      <c r="B26" s="105" t="s">
        <v>148</v>
      </c>
      <c r="C26" s="97"/>
      <c r="D26" s="17"/>
    </row>
    <row r="27" spans="1:7" x14ac:dyDescent="0.2">
      <c r="A27" s="103"/>
      <c r="B27" s="104" t="s">
        <v>172</v>
      </c>
      <c r="C27" s="97">
        <v>14</v>
      </c>
      <c r="D27" s="17"/>
    </row>
    <row r="28" spans="1:7" x14ac:dyDescent="0.2">
      <c r="A28" s="113"/>
      <c r="B28" s="114"/>
      <c r="C28" s="98"/>
      <c r="D28" s="17"/>
    </row>
    <row r="29" spans="1:7" x14ac:dyDescent="0.2">
      <c r="A29" s="103">
        <v>5</v>
      </c>
      <c r="B29" s="105" t="s">
        <v>149</v>
      </c>
      <c r="C29" s="11"/>
      <c r="D29" s="19"/>
      <c r="E29" s="10"/>
    </row>
    <row r="30" spans="1:7" x14ac:dyDescent="0.2">
      <c r="A30" s="100"/>
      <c r="B30" s="104" t="s">
        <v>150</v>
      </c>
      <c r="C30" s="11">
        <v>17</v>
      </c>
      <c r="D30" s="17"/>
    </row>
    <row r="31" spans="1:7" x14ac:dyDescent="0.2">
      <c r="A31" s="113"/>
      <c r="B31" s="114"/>
      <c r="C31" s="98"/>
      <c r="D31" s="17"/>
    </row>
    <row r="32" spans="1:7" x14ac:dyDescent="0.2">
      <c r="A32" s="103">
        <v>6</v>
      </c>
      <c r="B32" s="128" t="s">
        <v>151</v>
      </c>
      <c r="C32" s="11"/>
      <c r="D32" s="19"/>
    </row>
    <row r="33" spans="1:4" x14ac:dyDescent="0.2">
      <c r="A33" s="103"/>
      <c r="B33" s="104" t="s">
        <v>100</v>
      </c>
      <c r="C33" s="11">
        <v>18</v>
      </c>
      <c r="D33" s="19"/>
    </row>
    <row r="34" spans="1:4" x14ac:dyDescent="0.2">
      <c r="A34" s="102"/>
      <c r="B34" s="102"/>
      <c r="C34" s="99"/>
      <c r="D34" s="17"/>
    </row>
    <row r="35" spans="1:4" ht="12.75" x14ac:dyDescent="0.2">
      <c r="A35" s="210"/>
      <c r="B35" s="210"/>
      <c r="C35" s="210"/>
      <c r="D35" s="17"/>
    </row>
    <row r="36" spans="1:4" x14ac:dyDescent="0.2">
      <c r="A36" s="113"/>
      <c r="B36" s="114"/>
      <c r="C36" s="98"/>
      <c r="D36" s="17"/>
    </row>
    <row r="37" spans="1:4" x14ac:dyDescent="0.2">
      <c r="A37" s="110"/>
      <c r="B37" s="108"/>
      <c r="C37" s="115"/>
      <c r="D37" s="17"/>
    </row>
  </sheetData>
  <mergeCells count="2">
    <mergeCell ref="E1:E7"/>
    <mergeCell ref="A1:B1"/>
  </mergeCells>
  <phoneticPr fontId="4" type="noConversion"/>
  <hyperlinks>
    <hyperlink ref="A11" location="'Grafiken 3-4'!A1" display="'Grafiken 3-4'!A1" xr:uid="{00000000-0004-0000-0200-000004000000}"/>
    <hyperlink ref="B11" location="'Grafiken 3-4'!A1" display="Finanzvermögen des Kernhaushalts der Gemeinden / Gv. beim nicht-öffentlichen Bereich am 31.12." xr:uid="{00000000-0004-0000-0200-000005000000}"/>
    <hyperlink ref="A14" location="'Grafiken 3-4'!A34" display="'Grafiken 3-4'!A34" xr:uid="{00000000-0004-0000-0200-000006000000}"/>
    <hyperlink ref="B14" location="'Grafiken 3-4'!A35" display="Finanzvermögen des Kernhaushalts der Gemeinden / Gv. beim öffentlichen Bereich" xr:uid="{00000000-0004-0000-0200-000007000000}"/>
    <hyperlink ref="A23" location="'3'!A1" display="'3'!A1" xr:uid="{00000000-0004-0000-0200-000009000000}"/>
    <hyperlink ref="B23" location="'3'!A1" display="Finanzvermögen der Kernhaushalte nach Körperschaftsgruppen und Art des" xr:uid="{00000000-0004-0000-0200-00000A000000}"/>
    <hyperlink ref="A26" location="'4'!A1" display="'4'!A1" xr:uid="{00000000-0004-0000-0200-00000C000000}"/>
    <hyperlink ref="A29" location="'5'!A1" display="'5'!A1" xr:uid="{00000000-0004-0000-0200-00000F000000}"/>
    <hyperlink ref="B15" location="'Grafiken 3-4'!A35" display="sowie Anteilsrechte am 31.12." xr:uid="{00000000-0004-0000-0200-000013000000}"/>
    <hyperlink ref="B24" location="'3'!A1" display="Vermögens am 31.12.2015" xr:uid="{00000000-0004-0000-0200-000014000000}"/>
    <hyperlink ref="A21" location="'2'!A1" display="'2'!A1" xr:uid="{00000000-0004-0000-0200-000019000000}"/>
    <hyperlink ref="B21" location="'2'!A1" display="Finanzvermögen nach Arten und Körperschaftsgruppen am 31. Dezember 2015" xr:uid="{00000000-0004-0000-0200-00001A000000}"/>
    <hyperlink ref="A32" location="'6'!A1" display="'6'!A1" xr:uid="{00000000-0004-0000-0200-00001E000000}"/>
    <hyperlink ref="B4" r:id="rId1" display="https://www.statistik-berlin-brandenburg.de/publikationen/Metadaten/MD_71411_2024.pdf" xr:uid="{00000000-0004-0000-0200-000023000000}"/>
    <hyperlink ref="C30" location="'5'!A1" display="'5'!A1" xr:uid="{00000000-0004-0000-0200-00001D000000}"/>
    <hyperlink ref="C27" location="'4'!A1" display="'4'!A1" xr:uid="{00000000-0004-0000-0200-00001C000000}"/>
    <hyperlink ref="C21" location="'2'!A1" display="'2'!A1" xr:uid="{00000000-0004-0000-0200-00001B000000}"/>
    <hyperlink ref="C24" location="'3'!A1" display="'3'!A1" xr:uid="{00000000-0004-0000-0200-00000B000000}"/>
    <hyperlink ref="A7:C7" location="'Grafiken1-2'!A2" display="'Grafiken1-2'!A2" xr:uid="{96299909-EE11-41B7-89A3-667652D29D71}"/>
    <hyperlink ref="A9:C9" location="'Grafiken1-2'!A36" display="'Grafiken1-2'!A36" xr:uid="{09B61B62-5535-4116-863B-90929272A0C2}"/>
    <hyperlink ref="A11:C11" location="'3'!A19" display="'3'!A19" xr:uid="{F344271D-4B68-4918-900B-7B2D9C0015BF}"/>
    <hyperlink ref="A14:C15" location="'3'!F19" display="'3'!F19" xr:uid="{28050DF5-18E8-4FE8-BBE7-AB2D587219C1}"/>
    <hyperlink ref="A11:C12" location="'3'!A19" display="'3'!A19" xr:uid="{1AC9979B-464B-454C-BAA9-0F013546D44F}"/>
    <hyperlink ref="A21:C21" location="'2'!B1" display="'2'!B1" xr:uid="{F6D06778-87DD-49DA-9E28-E28E2B713361}"/>
    <hyperlink ref="A26:C27" location="'4'!B1" display="'4'!B1" xr:uid="{F83A7C46-A9EB-412E-B06D-FE8B7BBE638A}"/>
    <hyperlink ref="A29:C30" location="'5'!A2" display="'5'!A2" xr:uid="{79F9434D-CF97-4A4F-8995-DE1FCD3B3262}"/>
    <hyperlink ref="A32:C33" location="'6'!A1" display="'6'!A1" xr:uid="{C10C69B7-742A-4FD2-BF24-0E6652F0E1FF}"/>
    <hyperlink ref="A19:C19" location="'1'!A1" display="'1'!A1" xr:uid="{5F2E2395-B75A-48EA-AE48-EBCE97066DBF}"/>
  </hyperlinks>
  <pageMargins left="0.59055118110236227" right="0" top="0.78740157480314965" bottom="0.59055118110236227" header="0.31496062992125984" footer="0.23622047244094491"/>
  <pageSetup paperSize="9" pageOrder="overThenDown" orientation="portrait" r:id="rId2"/>
  <headerFooter scaleWithDoc="0"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F6272-CF23-402F-B027-0FB678C25447}">
  <dimension ref="A1:AE64"/>
  <sheetViews>
    <sheetView zoomScaleNormal="100" workbookViewId="0"/>
  </sheetViews>
  <sheetFormatPr baseColWidth="10" defaultColWidth="11.5703125" defaultRowHeight="12.75" x14ac:dyDescent="0.2"/>
  <cols>
    <col min="1" max="11" width="11.5703125" style="61"/>
    <col min="12" max="12" width="11.42578125" style="62" customWidth="1"/>
    <col min="13" max="13" width="24.7109375" style="73" customWidth="1"/>
    <col min="14" max="14" width="9.7109375" style="73" hidden="1" customWidth="1"/>
    <col min="15" max="16" width="9.7109375" style="73" customWidth="1"/>
    <col min="17" max="19" width="9.140625" style="73" customWidth="1"/>
    <col min="20" max="22" width="9.7109375" style="73" customWidth="1"/>
    <col min="23" max="25" width="8.140625" style="73" customWidth="1"/>
    <col min="26" max="28" width="9.140625" style="73" customWidth="1"/>
    <col min="29" max="16384" width="11.5703125" style="61"/>
  </cols>
  <sheetData>
    <row r="1" spans="1:31" ht="5.0999999999999996" customHeight="1" x14ac:dyDescent="0.2"/>
    <row r="2" spans="1:31" s="65" customFormat="1" ht="21.75" customHeight="1" x14ac:dyDescent="0.2">
      <c r="A2" s="259" t="s">
        <v>137</v>
      </c>
      <c r="B2" s="259"/>
      <c r="C2" s="259"/>
      <c r="D2" s="259"/>
      <c r="E2" s="259"/>
      <c r="F2" s="259"/>
      <c r="G2" s="259"/>
      <c r="H2" s="259"/>
      <c r="I2" s="67"/>
      <c r="J2" s="67"/>
      <c r="K2" s="67"/>
      <c r="L2" s="66"/>
      <c r="M2" s="68" t="s">
        <v>84</v>
      </c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</row>
    <row r="3" spans="1:31" ht="12" customHeight="1" x14ac:dyDescent="0.2">
      <c r="L3" s="64"/>
      <c r="M3" s="69"/>
      <c r="N3" s="90" t="e">
        <f>'1'!#REF!</f>
        <v>#REF!</v>
      </c>
      <c r="O3" s="90">
        <f>'1'!B3</f>
        <v>2020</v>
      </c>
      <c r="P3" s="90">
        <f>'1'!C3</f>
        <v>2021</v>
      </c>
      <c r="Q3" s="90">
        <f>'1'!D3</f>
        <v>2022</v>
      </c>
      <c r="R3" s="90">
        <v>2023</v>
      </c>
      <c r="S3" s="90">
        <v>2024</v>
      </c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</row>
    <row r="4" spans="1:31" ht="12" customHeight="1" x14ac:dyDescent="0.2">
      <c r="L4" s="63"/>
      <c r="M4" s="199" t="s">
        <v>42</v>
      </c>
      <c r="N4" s="82" t="e">
        <f>'1'!#REF!</f>
        <v>#REF!</v>
      </c>
      <c r="O4" s="82">
        <f>'1'!B7</f>
        <v>14512605</v>
      </c>
      <c r="P4" s="82">
        <f>'1'!C7</f>
        <v>14692601</v>
      </c>
      <c r="Q4" s="82">
        <f>'1'!D7</f>
        <v>13005444</v>
      </c>
      <c r="R4" s="82">
        <f>'1'!E7</f>
        <v>7388355</v>
      </c>
      <c r="S4" s="82">
        <f>'1'!F7</f>
        <v>8111273</v>
      </c>
      <c r="T4" s="71"/>
      <c r="U4" s="71"/>
      <c r="V4" s="200"/>
      <c r="W4" s="71"/>
      <c r="X4" s="71"/>
      <c r="Y4" s="200"/>
      <c r="Z4" s="71"/>
      <c r="AA4" s="71"/>
      <c r="AB4" s="200"/>
      <c r="AC4" s="71"/>
      <c r="AD4" s="73"/>
      <c r="AE4" s="200"/>
    </row>
    <row r="5" spans="1:31" ht="12" customHeight="1" x14ac:dyDescent="0.2">
      <c r="L5" s="63"/>
      <c r="M5" s="201" t="s">
        <v>69</v>
      </c>
      <c r="N5" s="82" t="e">
        <f>'1'!#REF!</f>
        <v>#REF!</v>
      </c>
      <c r="O5" s="82">
        <f>'1'!B12</f>
        <v>8374543</v>
      </c>
      <c r="P5" s="82">
        <f>'1'!C12</f>
        <v>4327352</v>
      </c>
      <c r="Q5" s="82">
        <f>'1'!D12</f>
        <v>6408385</v>
      </c>
      <c r="R5" s="82">
        <f>'1'!E12</f>
        <v>4218366</v>
      </c>
      <c r="S5" s="82">
        <f>'1'!F12</f>
        <v>3002993</v>
      </c>
      <c r="T5" s="71"/>
      <c r="U5" s="71"/>
      <c r="V5" s="200"/>
      <c r="W5" s="71"/>
      <c r="X5" s="71"/>
      <c r="Y5" s="200"/>
      <c r="Z5" s="71"/>
      <c r="AA5" s="71"/>
      <c r="AB5" s="200"/>
      <c r="AC5" s="71"/>
      <c r="AD5" s="73"/>
      <c r="AE5" s="200"/>
    </row>
    <row r="6" spans="1:31" ht="12" customHeight="1" x14ac:dyDescent="0.2">
      <c r="L6" s="63"/>
      <c r="M6" s="199" t="s">
        <v>49</v>
      </c>
      <c r="N6" s="82" t="e">
        <f>'1'!#REF!</f>
        <v>#REF!</v>
      </c>
      <c r="O6" s="82">
        <f>'1'!B22</f>
        <v>3617776</v>
      </c>
      <c r="P6" s="82">
        <f>'1'!C22</f>
        <v>3169849</v>
      </c>
      <c r="Q6" s="82">
        <f>'1'!D22</f>
        <v>4578429</v>
      </c>
      <c r="R6" s="82">
        <f>'1'!E22</f>
        <v>6037343</v>
      </c>
      <c r="S6" s="82">
        <f>'1'!F22</f>
        <v>3749886</v>
      </c>
      <c r="T6" s="71"/>
      <c r="U6" s="71"/>
      <c r="V6" s="200"/>
      <c r="W6" s="71"/>
      <c r="X6" s="71"/>
      <c r="Y6" s="200"/>
      <c r="Z6" s="71"/>
      <c r="AA6" s="71"/>
      <c r="AB6" s="200"/>
      <c r="AC6" s="71"/>
      <c r="AD6" s="73"/>
      <c r="AE6" s="200"/>
    </row>
    <row r="7" spans="1:31" ht="12" customHeight="1" x14ac:dyDescent="0.2">
      <c r="L7" s="63"/>
      <c r="M7" s="199" t="s">
        <v>107</v>
      </c>
      <c r="N7" s="82" t="e">
        <f>'1'!#REF!</f>
        <v>#REF!</v>
      </c>
      <c r="O7" s="82">
        <f>'1'!B31</f>
        <v>2931353</v>
      </c>
      <c r="P7" s="82">
        <f>'1'!C31</f>
        <v>3314304</v>
      </c>
      <c r="Q7" s="82">
        <f>'1'!D31</f>
        <v>3605212</v>
      </c>
      <c r="R7" s="82">
        <f>'1'!E31</f>
        <v>3523099</v>
      </c>
      <c r="S7" s="82">
        <f>'1'!F31</f>
        <v>5082047</v>
      </c>
      <c r="T7" s="71"/>
      <c r="U7" s="71"/>
      <c r="V7" s="200"/>
      <c r="W7" s="71"/>
      <c r="X7" s="71"/>
      <c r="Y7" s="200"/>
      <c r="Z7" s="71"/>
      <c r="AA7" s="71"/>
      <c r="AB7" s="200"/>
      <c r="AC7" s="71"/>
      <c r="AD7" s="73"/>
      <c r="AE7" s="200"/>
    </row>
    <row r="8" spans="1:31" ht="12" customHeight="1" x14ac:dyDescent="0.2">
      <c r="L8" s="63"/>
      <c r="M8" s="199" t="s">
        <v>93</v>
      </c>
      <c r="N8" s="82" t="e">
        <f>'1'!#REF!</f>
        <v>#REF!</v>
      </c>
      <c r="O8" s="82">
        <f>'1'!B34</f>
        <v>1723665</v>
      </c>
      <c r="P8" s="82">
        <f>'1'!C34</f>
        <v>3484806</v>
      </c>
      <c r="Q8" s="82">
        <f>'1'!D34</f>
        <v>3344804</v>
      </c>
      <c r="R8" s="82">
        <f>'1'!E34</f>
        <v>17590612</v>
      </c>
      <c r="S8" s="82">
        <f>'1'!F34</f>
        <v>19869383</v>
      </c>
      <c r="T8" s="71"/>
      <c r="U8" s="71"/>
      <c r="V8" s="200"/>
      <c r="W8" s="71"/>
      <c r="X8" s="71"/>
      <c r="Y8" s="200"/>
      <c r="Z8" s="71"/>
      <c r="AA8" s="71"/>
      <c r="AB8" s="71"/>
      <c r="AC8" s="71"/>
      <c r="AD8" s="73"/>
    </row>
    <row r="9" spans="1:31" ht="12" customHeight="1" x14ac:dyDescent="0.2">
      <c r="L9" s="63"/>
      <c r="M9" s="70"/>
      <c r="N9" s="83"/>
      <c r="O9" s="83"/>
      <c r="P9" s="83"/>
      <c r="Q9" s="83"/>
      <c r="R9" s="224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</row>
    <row r="10" spans="1:31" ht="12" customHeight="1" x14ac:dyDescent="0.2">
      <c r="L10" s="63"/>
      <c r="N10" s="82"/>
      <c r="O10" s="82"/>
      <c r="P10" s="82"/>
      <c r="Q10" s="82"/>
      <c r="R10" s="225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3"/>
      <c r="AD10" s="73"/>
    </row>
    <row r="11" spans="1:31" ht="12" customHeight="1" x14ac:dyDescent="0.2">
      <c r="L11" s="63"/>
      <c r="M11" s="70"/>
      <c r="N11" s="82"/>
      <c r="O11" s="82"/>
      <c r="P11" s="200"/>
      <c r="Q11" s="82"/>
      <c r="R11" s="223"/>
      <c r="S11" s="200"/>
      <c r="T11" s="71"/>
      <c r="U11" s="71"/>
      <c r="V11" s="200"/>
      <c r="W11" s="71"/>
      <c r="X11" s="71"/>
      <c r="Y11" s="200"/>
      <c r="Z11" s="71"/>
      <c r="AA11" s="71"/>
      <c r="AB11" s="200"/>
      <c r="AC11" s="73"/>
      <c r="AD11" s="73"/>
    </row>
    <row r="12" spans="1:31" ht="12" customHeight="1" x14ac:dyDescent="0.2">
      <c r="L12" s="63"/>
      <c r="M12" s="70"/>
      <c r="N12" s="82"/>
      <c r="O12" s="82"/>
      <c r="P12" s="200"/>
      <c r="Q12" s="82"/>
      <c r="R12" s="223"/>
      <c r="S12" s="200"/>
      <c r="T12" s="71"/>
      <c r="U12" s="71"/>
      <c r="V12" s="200"/>
      <c r="W12" s="71"/>
      <c r="X12" s="71"/>
      <c r="Y12" s="200"/>
      <c r="Z12" s="71"/>
      <c r="AA12" s="71"/>
      <c r="AB12" s="200"/>
      <c r="AC12" s="73"/>
      <c r="AD12" s="73"/>
    </row>
    <row r="13" spans="1:31" ht="12" customHeight="1" x14ac:dyDescent="0.2">
      <c r="L13" s="63"/>
      <c r="M13" s="70"/>
      <c r="N13" s="202"/>
      <c r="O13" s="202"/>
      <c r="P13" s="202"/>
      <c r="Q13" s="202"/>
      <c r="R13" s="226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</row>
    <row r="14" spans="1:31" ht="12" customHeight="1" x14ac:dyDescent="0.2">
      <c r="L14" s="63"/>
      <c r="N14" s="82"/>
      <c r="O14" s="82"/>
      <c r="P14" s="82"/>
      <c r="Q14" s="82"/>
      <c r="R14" s="227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3"/>
      <c r="AD14" s="73"/>
    </row>
    <row r="15" spans="1:31" ht="12" customHeight="1" x14ac:dyDescent="0.2">
      <c r="L15" s="63"/>
      <c r="M15" s="199" t="s">
        <v>57</v>
      </c>
      <c r="N15" s="82" t="e">
        <f>'1'!#REF!</f>
        <v>#REF!</v>
      </c>
      <c r="O15" s="82">
        <f>'1'!B42</f>
        <v>333556</v>
      </c>
      <c r="P15" s="82">
        <f>'1'!C42</f>
        <v>273646</v>
      </c>
      <c r="Q15" s="82">
        <f>'1'!D42</f>
        <v>219405</v>
      </c>
      <c r="R15" s="82">
        <f>'1'!E42</f>
        <v>251137</v>
      </c>
      <c r="S15" s="82">
        <f>'1'!F42</f>
        <v>246421</v>
      </c>
      <c r="T15" s="71"/>
      <c r="U15" s="71"/>
      <c r="V15" s="71"/>
      <c r="W15" s="71"/>
      <c r="X15" s="71"/>
      <c r="Y15" s="71"/>
      <c r="Z15" s="71"/>
      <c r="AA15" s="71"/>
      <c r="AB15" s="71"/>
      <c r="AC15" s="73"/>
      <c r="AD15" s="73"/>
    </row>
    <row r="16" spans="1:31" ht="12" customHeight="1" x14ac:dyDescent="0.2">
      <c r="L16" s="63"/>
      <c r="M16" s="199" t="s">
        <v>58</v>
      </c>
      <c r="N16" s="82" t="e">
        <f>'1'!#REF!</f>
        <v>#REF!</v>
      </c>
      <c r="O16" s="82">
        <f>'1'!B46</f>
        <v>4840194</v>
      </c>
      <c r="P16" s="82">
        <f>'1'!C46</f>
        <v>5040643</v>
      </c>
      <c r="Q16" s="82">
        <f>'1'!D46</f>
        <v>5394470</v>
      </c>
      <c r="R16" s="82">
        <f>'1'!E46</f>
        <v>5883386</v>
      </c>
      <c r="S16" s="82">
        <f>'1'!F46</f>
        <v>5764261</v>
      </c>
      <c r="T16" s="71"/>
      <c r="U16" s="71"/>
      <c r="V16" s="71"/>
      <c r="W16" s="71"/>
      <c r="X16" s="71"/>
      <c r="Y16" s="71"/>
      <c r="Z16" s="71"/>
      <c r="AA16" s="71"/>
      <c r="AB16" s="71"/>
      <c r="AC16" s="73"/>
      <c r="AD16" s="73"/>
    </row>
    <row r="17" spans="12:30" ht="12" customHeight="1" x14ac:dyDescent="0.2">
      <c r="L17" s="63"/>
      <c r="M17" s="199" t="s">
        <v>105</v>
      </c>
      <c r="N17" s="82" t="e">
        <f>'1'!#REF!</f>
        <v>#REF!</v>
      </c>
      <c r="O17" s="82">
        <f>'1'!B50</f>
        <v>1255785</v>
      </c>
      <c r="P17" s="82">
        <f>'1'!C50</f>
        <v>953110</v>
      </c>
      <c r="Q17" s="82">
        <f>'1'!D50</f>
        <v>1149657</v>
      </c>
      <c r="R17" s="82">
        <f>'1'!E50</f>
        <v>1621082</v>
      </c>
      <c r="S17" s="82">
        <f>'1'!F50</f>
        <v>1383022</v>
      </c>
      <c r="T17" s="71"/>
      <c r="U17" s="71"/>
      <c r="V17" s="71"/>
      <c r="W17" s="71"/>
      <c r="X17" s="71"/>
      <c r="Y17" s="71"/>
      <c r="Z17" s="71"/>
      <c r="AA17" s="71"/>
      <c r="AB17" s="71"/>
      <c r="AC17" s="73"/>
      <c r="AD17" s="73"/>
    </row>
    <row r="18" spans="12:30" ht="12" customHeight="1" x14ac:dyDescent="0.2">
      <c r="L18" s="63"/>
      <c r="M18" s="199" t="s">
        <v>95</v>
      </c>
      <c r="N18" s="82" t="e">
        <f>'1'!#REF!</f>
        <v>#REF!</v>
      </c>
      <c r="O18" s="82">
        <f>'1'!B53</f>
        <v>4621789</v>
      </c>
      <c r="P18" s="82">
        <f>'1'!C53</f>
        <v>4623329</v>
      </c>
      <c r="Q18" s="82">
        <f>'1'!D53</f>
        <v>5079509</v>
      </c>
      <c r="R18" s="82">
        <f>'1'!E53</f>
        <v>2498211</v>
      </c>
      <c r="S18" s="82">
        <f>'1'!F53</f>
        <v>2488901</v>
      </c>
      <c r="T18" s="71"/>
      <c r="U18" s="71"/>
      <c r="V18" s="71"/>
      <c r="W18" s="71"/>
      <c r="X18" s="71"/>
      <c r="Y18" s="71"/>
      <c r="Z18" s="71"/>
      <c r="AA18" s="71"/>
      <c r="AB18" s="71"/>
      <c r="AC18" s="73"/>
      <c r="AD18" s="73"/>
    </row>
    <row r="19" spans="12:30" ht="12" customHeight="1" x14ac:dyDescent="0.2">
      <c r="L19" s="63"/>
      <c r="M19" s="70"/>
      <c r="N19" s="72"/>
      <c r="O19" s="72"/>
      <c r="P19" s="200"/>
      <c r="Q19" s="72"/>
      <c r="R19" s="72"/>
      <c r="S19" s="200"/>
      <c r="T19" s="72"/>
      <c r="U19" s="72"/>
      <c r="V19" s="200"/>
      <c r="W19" s="72"/>
      <c r="X19" s="203"/>
      <c r="Y19" s="200"/>
      <c r="Z19" s="72"/>
      <c r="AA19" s="72"/>
      <c r="AB19" s="200"/>
      <c r="AC19" s="72"/>
      <c r="AD19" s="72"/>
    </row>
    <row r="20" spans="12:30" ht="12" customHeight="1" x14ac:dyDescent="0.2">
      <c r="L20" s="63"/>
      <c r="M20" s="77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2:30" ht="12" customHeight="1" x14ac:dyDescent="0.2">
      <c r="L21" s="63"/>
      <c r="M21" s="77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2:30" ht="12" customHeight="1" x14ac:dyDescent="0.2">
      <c r="L22" s="63"/>
      <c r="M22" s="77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2:30" ht="12" customHeight="1" x14ac:dyDescent="0.2">
      <c r="L23" s="63"/>
      <c r="M23" s="77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203"/>
      <c r="Y23" s="78"/>
      <c r="Z23" s="78"/>
      <c r="AA23" s="78"/>
      <c r="AB23" s="78"/>
    </row>
    <row r="24" spans="12:30" ht="12" customHeight="1" x14ac:dyDescent="0.2">
      <c r="L24" s="63"/>
      <c r="M24" s="195"/>
      <c r="N24" s="195"/>
      <c r="O24" s="195"/>
      <c r="P24" s="195"/>
      <c r="Q24" s="195"/>
      <c r="R24" s="195"/>
      <c r="S24" s="195"/>
      <c r="T24" s="78"/>
      <c r="U24" s="78"/>
      <c r="V24" s="78"/>
      <c r="W24" s="78"/>
      <c r="X24" s="203"/>
      <c r="Y24" s="78"/>
      <c r="Z24" s="78"/>
      <c r="AA24" s="78"/>
      <c r="AB24" s="78"/>
    </row>
    <row r="25" spans="12:30" ht="12" customHeight="1" x14ac:dyDescent="0.2">
      <c r="L25" s="63"/>
      <c r="M25" s="79"/>
      <c r="N25" s="79"/>
      <c r="O25" s="79"/>
      <c r="P25" s="79"/>
      <c r="Q25" s="79"/>
      <c r="R25" s="79"/>
      <c r="S25" s="79"/>
      <c r="T25" s="78"/>
      <c r="U25" s="78"/>
      <c r="V25" s="78"/>
      <c r="W25" s="78"/>
      <c r="X25" s="203"/>
      <c r="Y25" s="78"/>
      <c r="Z25" s="78"/>
      <c r="AA25" s="78"/>
      <c r="AB25" s="78"/>
    </row>
    <row r="26" spans="12:30" ht="12" customHeight="1" x14ac:dyDescent="0.2">
      <c r="L26" s="63"/>
      <c r="M26" s="80"/>
      <c r="N26" s="79"/>
      <c r="O26" s="79"/>
      <c r="P26" s="79"/>
      <c r="Q26" s="79"/>
      <c r="R26" s="79"/>
      <c r="S26" s="79"/>
      <c r="T26" s="78"/>
      <c r="U26" s="78"/>
      <c r="V26" s="78"/>
      <c r="W26" s="78"/>
      <c r="X26" s="203"/>
      <c r="Y26" s="78"/>
      <c r="Z26" s="78"/>
      <c r="AA26" s="78"/>
      <c r="AB26" s="78"/>
    </row>
    <row r="27" spans="12:30" ht="12" customHeight="1" x14ac:dyDescent="0.2">
      <c r="L27" s="63"/>
      <c r="M27" s="79"/>
      <c r="N27" s="79"/>
      <c r="O27" s="79"/>
      <c r="P27" s="79"/>
      <c r="Q27" s="79"/>
      <c r="R27" s="79"/>
      <c r="S27" s="79"/>
      <c r="T27" s="78"/>
      <c r="U27" s="78"/>
      <c r="V27" s="78"/>
      <c r="W27" s="78"/>
      <c r="X27" s="78"/>
      <c r="Y27" s="78"/>
      <c r="Z27" s="78"/>
      <c r="AA27" s="78"/>
      <c r="AB27" s="78"/>
    </row>
    <row r="28" spans="12:30" ht="12" customHeight="1" x14ac:dyDescent="0.2">
      <c r="L28" s="63"/>
      <c r="M28" s="79"/>
      <c r="N28" s="79"/>
      <c r="O28" s="79"/>
      <c r="P28" s="79"/>
      <c r="Q28" s="79"/>
      <c r="R28" s="79"/>
      <c r="S28" s="79"/>
      <c r="T28" s="78"/>
      <c r="U28" s="78"/>
      <c r="V28" s="78"/>
      <c r="W28" s="78"/>
      <c r="X28" s="203"/>
      <c r="Y28" s="78"/>
      <c r="Z28" s="78"/>
      <c r="AA28" s="78"/>
      <c r="AB28" s="78"/>
    </row>
    <row r="29" spans="12:30" ht="12" customHeight="1" x14ac:dyDescent="0.2">
      <c r="L29" s="63"/>
      <c r="M29" s="79"/>
      <c r="N29" s="79"/>
      <c r="O29" s="79"/>
      <c r="P29" s="79"/>
      <c r="Q29" s="79"/>
      <c r="R29" s="79"/>
      <c r="S29" s="79"/>
      <c r="T29" s="78"/>
      <c r="U29" s="78"/>
      <c r="V29" s="78"/>
      <c r="W29" s="78"/>
      <c r="X29" s="203"/>
      <c r="Y29" s="78"/>
      <c r="Z29" s="78"/>
      <c r="AA29" s="78"/>
      <c r="AB29" s="78"/>
    </row>
    <row r="30" spans="12:30" ht="12" customHeight="1" x14ac:dyDescent="0.2">
      <c r="L30" s="63"/>
      <c r="M30" s="79"/>
      <c r="N30" s="79"/>
      <c r="O30" s="79"/>
      <c r="P30" s="79"/>
      <c r="Q30" s="79"/>
      <c r="R30" s="79"/>
      <c r="S30" s="79"/>
      <c r="T30" s="78"/>
      <c r="U30" s="78"/>
      <c r="V30" s="78"/>
      <c r="W30" s="78"/>
      <c r="Y30" s="78"/>
      <c r="Z30" s="78"/>
      <c r="AA30" s="78"/>
      <c r="AB30" s="78"/>
    </row>
    <row r="31" spans="12:30" ht="12" customHeight="1" x14ac:dyDescent="0.2">
      <c r="L31" s="63"/>
      <c r="M31" s="79"/>
      <c r="N31" s="79"/>
      <c r="O31" s="79"/>
      <c r="P31" s="79"/>
      <c r="Q31" s="79"/>
      <c r="R31" s="79"/>
      <c r="S31" s="79"/>
      <c r="T31" s="78"/>
      <c r="U31" s="78"/>
      <c r="V31" s="78"/>
      <c r="W31" s="78"/>
      <c r="X31" s="78"/>
      <c r="Y31" s="78"/>
      <c r="Z31" s="78"/>
      <c r="AA31" s="78"/>
      <c r="AB31" s="78"/>
    </row>
    <row r="32" spans="12:30" ht="12" customHeight="1" x14ac:dyDescent="0.2">
      <c r="M32" s="79"/>
      <c r="N32" s="79"/>
      <c r="O32" s="79"/>
      <c r="P32" s="79"/>
      <c r="Q32" s="79"/>
      <c r="R32" s="79"/>
      <c r="S32" s="79"/>
      <c r="T32" s="78"/>
      <c r="U32" s="78"/>
      <c r="V32" s="78"/>
      <c r="W32" s="78"/>
      <c r="X32" s="78"/>
      <c r="Y32" s="78"/>
      <c r="Z32" s="78"/>
      <c r="AA32" s="78"/>
      <c r="AB32" s="78"/>
    </row>
    <row r="33" spans="1:19" ht="12" customHeight="1" x14ac:dyDescent="0.2">
      <c r="M33" s="79"/>
      <c r="N33" s="79"/>
      <c r="O33" s="79"/>
      <c r="P33" s="79"/>
      <c r="Q33" s="79"/>
      <c r="R33" s="79"/>
      <c r="S33" s="79"/>
    </row>
    <row r="34" spans="1:19" ht="12" customHeight="1" x14ac:dyDescent="0.2">
      <c r="A34" s="126"/>
      <c r="M34" s="79"/>
      <c r="N34" s="79"/>
      <c r="O34" s="79"/>
      <c r="P34" s="79"/>
      <c r="Q34" s="79"/>
      <c r="R34" s="79"/>
      <c r="S34" s="79"/>
    </row>
    <row r="35" spans="1:19" ht="12" customHeight="1" x14ac:dyDescent="0.2">
      <c r="M35" s="81"/>
      <c r="N35" s="79"/>
      <c r="O35" s="79"/>
      <c r="P35" s="79"/>
      <c r="Q35" s="79"/>
      <c r="R35" s="79"/>
      <c r="S35" s="79"/>
    </row>
    <row r="36" spans="1:19" ht="12" customHeight="1" x14ac:dyDescent="0.2">
      <c r="A36" s="258" t="s">
        <v>138</v>
      </c>
      <c r="B36" s="258"/>
      <c r="C36" s="258"/>
      <c r="D36" s="258"/>
      <c r="E36" s="258"/>
      <c r="F36" s="258"/>
      <c r="G36" s="258"/>
      <c r="H36" s="258"/>
      <c r="I36" s="67"/>
      <c r="J36" s="67"/>
      <c r="K36" s="67"/>
      <c r="M36" s="81"/>
      <c r="N36" s="79"/>
      <c r="O36" s="79"/>
      <c r="P36" s="79"/>
      <c r="Q36" s="79"/>
      <c r="R36" s="79"/>
      <c r="S36" s="79"/>
    </row>
    <row r="37" spans="1:19" ht="12" customHeight="1" x14ac:dyDescent="0.2">
      <c r="M37" s="81"/>
      <c r="N37" s="79"/>
      <c r="O37" s="79"/>
      <c r="P37" s="79"/>
      <c r="Q37" s="79"/>
      <c r="R37" s="79"/>
      <c r="S37" s="79"/>
    </row>
    <row r="38" spans="1:19" ht="12" customHeight="1" x14ac:dyDescent="0.2">
      <c r="M38" s="81"/>
      <c r="N38" s="79"/>
      <c r="O38" s="79"/>
      <c r="P38" s="79"/>
      <c r="Q38" s="79"/>
      <c r="R38" s="79"/>
      <c r="S38" s="79"/>
    </row>
    <row r="39" spans="1:19" ht="12" customHeight="1" x14ac:dyDescent="0.2">
      <c r="M39" s="79"/>
      <c r="N39" s="79"/>
      <c r="O39" s="79"/>
      <c r="P39" s="79"/>
      <c r="Q39" s="79"/>
      <c r="R39" s="79"/>
      <c r="S39" s="79"/>
    </row>
    <row r="40" spans="1:19" ht="12" customHeight="1" x14ac:dyDescent="0.2">
      <c r="M40" s="79"/>
      <c r="N40" s="79"/>
      <c r="O40" s="79"/>
      <c r="P40" s="79"/>
      <c r="Q40" s="79"/>
      <c r="R40" s="79"/>
      <c r="S40" s="79"/>
    </row>
    <row r="41" spans="1:19" ht="12" customHeight="1" x14ac:dyDescent="0.2">
      <c r="M41" s="79"/>
      <c r="N41" s="79"/>
      <c r="O41" s="79"/>
      <c r="P41" s="79"/>
      <c r="Q41" s="79"/>
      <c r="R41" s="79"/>
      <c r="S41" s="79"/>
    </row>
    <row r="42" spans="1:19" ht="12" customHeight="1" x14ac:dyDescent="0.2">
      <c r="M42" s="79"/>
      <c r="N42" s="79"/>
      <c r="O42" s="79"/>
      <c r="P42" s="79"/>
      <c r="Q42" s="79"/>
      <c r="R42" s="79"/>
      <c r="S42" s="79"/>
    </row>
    <row r="43" spans="1:19" ht="12" customHeight="1" x14ac:dyDescent="0.2"/>
    <row r="44" spans="1:19" ht="12" customHeight="1" x14ac:dyDescent="0.2"/>
    <row r="45" spans="1:19" ht="12" customHeight="1" x14ac:dyDescent="0.2"/>
    <row r="46" spans="1:19" ht="12" customHeight="1" x14ac:dyDescent="0.2"/>
    <row r="47" spans="1:19" ht="12" customHeight="1" x14ac:dyDescent="0.2"/>
    <row r="48" spans="1:19" ht="12" customHeight="1" x14ac:dyDescent="0.2"/>
    <row r="49" spans="1:15" ht="12" customHeight="1" x14ac:dyDescent="0.2"/>
    <row r="50" spans="1:15" ht="12" customHeight="1" x14ac:dyDescent="0.2"/>
    <row r="51" spans="1:15" ht="12" customHeight="1" x14ac:dyDescent="0.2"/>
    <row r="52" spans="1:15" ht="12" customHeight="1" x14ac:dyDescent="0.2"/>
    <row r="53" spans="1:15" ht="12" customHeight="1" x14ac:dyDescent="0.2"/>
    <row r="54" spans="1:15" ht="12" customHeight="1" x14ac:dyDescent="0.2"/>
    <row r="55" spans="1:15" ht="12" customHeight="1" x14ac:dyDescent="0.2"/>
    <row r="56" spans="1:15" ht="12" customHeight="1" x14ac:dyDescent="0.2"/>
    <row r="57" spans="1:15" ht="12" customHeight="1" x14ac:dyDescent="0.2"/>
    <row r="58" spans="1:15" ht="12" customHeight="1" x14ac:dyDescent="0.2"/>
    <row r="59" spans="1:15" ht="12" customHeight="1" x14ac:dyDescent="0.2"/>
    <row r="60" spans="1:15" ht="12" customHeight="1" x14ac:dyDescent="0.2"/>
    <row r="61" spans="1:15" ht="12" customHeight="1" x14ac:dyDescent="0.2"/>
    <row r="62" spans="1:15" ht="12" customHeight="1" x14ac:dyDescent="0.2"/>
    <row r="63" spans="1:15" ht="12" customHeight="1" x14ac:dyDescent="0.2">
      <c r="A63" s="126"/>
      <c r="O63" s="73">
        <v>0</v>
      </c>
    </row>
    <row r="64" spans="1:15" ht="12" customHeight="1" x14ac:dyDescent="0.2"/>
  </sheetData>
  <mergeCells count="8">
    <mergeCell ref="AC2:AE2"/>
    <mergeCell ref="A36:H36"/>
    <mergeCell ref="A2:H2"/>
    <mergeCell ref="N2:P2"/>
    <mergeCell ref="Q2:S2"/>
    <mergeCell ref="T2:V2"/>
    <mergeCell ref="W2:Y2"/>
    <mergeCell ref="Z2:AB2"/>
  </mergeCells>
  <hyperlinks>
    <hyperlink ref="A2:H2" location="Inhaltsverzeichnis!A7" display="1  Finanzvermögen im Land Brandenburg beim nicht-öffentlichen Bereich am 31.12." xr:uid="{D66A7658-A80C-4C6F-A661-E6BE978A4F69}"/>
    <hyperlink ref="A36:H36" location="Inhaltsverzeichnis!A9" display="2  Finanzvermögen beim öffentlichen Bereich und Anteilsrechte am 31.12." xr:uid="{E8A2C33B-E37E-495F-A7F8-94101CF01973}"/>
  </hyperlinks>
  <pageMargins left="0.59055118110236227" right="0" top="0.78740157480314965" bottom="0.59055118110236227" header="0.31496062992125984" footer="0.23622047244094491"/>
  <pageSetup paperSize="9" firstPageNumber="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j/24 –  Berlin  &amp;G</oddFooter>
  </headerFooter>
  <rowBreaks count="1" manualBreakCount="1">
    <brk id="1" max="16383" man="1"/>
  </row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52B6-D61A-46C5-9031-A78AE9759506}">
  <dimension ref="A1:H66"/>
  <sheetViews>
    <sheetView zoomScaleNormal="100" workbookViewId="0">
      <pane ySplit="4" topLeftCell="A5" activePane="bottomLeft" state="frozen"/>
      <selection sqref="A1:B1"/>
      <selection pane="bottomLeft" activeCell="A5" sqref="A5"/>
    </sheetView>
  </sheetViews>
  <sheetFormatPr baseColWidth="10" defaultColWidth="11.5703125" defaultRowHeight="11.25" x14ac:dyDescent="0.2"/>
  <cols>
    <col min="1" max="1" width="42.28515625" style="6" customWidth="1"/>
    <col min="2" max="4" width="9.5703125" style="6" customWidth="1"/>
    <col min="5" max="5" width="9.5703125" style="127" customWidth="1"/>
    <col min="6" max="6" width="9.5703125" style="6" customWidth="1"/>
    <col min="7" max="16384" width="11.5703125" style="6"/>
  </cols>
  <sheetData>
    <row r="1" spans="1:8" s="180" customFormat="1" ht="24" customHeight="1" x14ac:dyDescent="0.2">
      <c r="A1" s="268" t="s">
        <v>180</v>
      </c>
      <c r="B1" s="268"/>
      <c r="C1" s="268"/>
      <c r="D1" s="268"/>
      <c r="E1" s="268"/>
      <c r="F1" s="268"/>
    </row>
    <row r="2" spans="1:8" s="2" customFormat="1" ht="12" customHeight="1" x14ac:dyDescent="0.2">
      <c r="A2" s="261"/>
      <c r="B2" s="261"/>
      <c r="C2" s="261"/>
      <c r="D2" s="261"/>
      <c r="E2" s="228"/>
    </row>
    <row r="3" spans="1:8" ht="36" customHeight="1" x14ac:dyDescent="0.2">
      <c r="A3" s="262" t="s">
        <v>90</v>
      </c>
      <c r="B3" s="232">
        <v>2020</v>
      </c>
      <c r="C3" s="231">
        <v>2021</v>
      </c>
      <c r="D3" s="231">
        <v>2022</v>
      </c>
      <c r="E3" s="231">
        <v>2023</v>
      </c>
      <c r="F3" s="235">
        <v>2024</v>
      </c>
    </row>
    <row r="4" spans="1:8" ht="12" customHeight="1" x14ac:dyDescent="0.2">
      <c r="A4" s="263"/>
      <c r="B4" s="265" t="s">
        <v>71</v>
      </c>
      <c r="C4" s="266"/>
      <c r="D4" s="266"/>
      <c r="E4" s="266"/>
      <c r="F4" s="266"/>
    </row>
    <row r="5" spans="1:8" ht="12" customHeight="1" x14ac:dyDescent="0.2">
      <c r="A5" s="95"/>
      <c r="B5" s="95"/>
      <c r="C5" s="95"/>
      <c r="D5" s="25"/>
      <c r="E5" s="229"/>
    </row>
    <row r="6" spans="1:8" ht="13.5" customHeight="1" x14ac:dyDescent="0.2">
      <c r="A6" s="174"/>
      <c r="B6" s="264"/>
      <c r="C6" s="264"/>
      <c r="D6" s="264"/>
      <c r="E6" s="264"/>
    </row>
    <row r="7" spans="1:8" ht="12" customHeight="1" x14ac:dyDescent="0.2">
      <c r="A7" s="32" t="s">
        <v>42</v>
      </c>
      <c r="B7" s="33">
        <v>14512605</v>
      </c>
      <c r="C7" s="33">
        <v>14692601</v>
      </c>
      <c r="D7" s="33">
        <v>13005444</v>
      </c>
      <c r="E7" s="34">
        <v>7388355</v>
      </c>
      <c r="F7" s="33">
        <v>8111273</v>
      </c>
    </row>
    <row r="8" spans="1:8" ht="12" customHeight="1" x14ac:dyDescent="0.2">
      <c r="A8" s="29" t="s">
        <v>43</v>
      </c>
      <c r="B8" s="33">
        <v>11619</v>
      </c>
      <c r="C8" s="33">
        <v>11165</v>
      </c>
      <c r="D8" s="33">
        <v>8833</v>
      </c>
      <c r="E8" s="34">
        <v>8517</v>
      </c>
      <c r="F8" s="33">
        <v>13378</v>
      </c>
    </row>
    <row r="9" spans="1:8" ht="12" customHeight="1" x14ac:dyDescent="0.2">
      <c r="A9" s="29" t="s">
        <v>44</v>
      </c>
      <c r="B9" s="33">
        <v>8929679</v>
      </c>
      <c r="C9" s="33">
        <v>10115649</v>
      </c>
      <c r="D9" s="33">
        <v>10642781</v>
      </c>
      <c r="E9" s="34">
        <v>1444763</v>
      </c>
      <c r="F9" s="33">
        <v>2066676</v>
      </c>
    </row>
    <row r="10" spans="1:8" ht="12" customHeight="1" x14ac:dyDescent="0.2">
      <c r="A10" s="29" t="s">
        <v>45</v>
      </c>
      <c r="B10" s="33">
        <v>5571306</v>
      </c>
      <c r="C10" s="33">
        <v>4565787</v>
      </c>
      <c r="D10" s="33">
        <v>2353829</v>
      </c>
      <c r="E10" s="34">
        <v>5935074</v>
      </c>
      <c r="F10" s="33">
        <v>6031219</v>
      </c>
    </row>
    <row r="11" spans="1:8" ht="12" customHeight="1" x14ac:dyDescent="0.2">
      <c r="A11" s="28" t="s">
        <v>124</v>
      </c>
      <c r="B11" s="33">
        <v>7380179</v>
      </c>
      <c r="C11" s="33">
        <v>7766337</v>
      </c>
      <c r="D11" s="33">
        <v>9368123</v>
      </c>
      <c r="E11" s="34">
        <v>5459878</v>
      </c>
      <c r="F11" s="33">
        <v>5422590</v>
      </c>
      <c r="H11" s="179"/>
    </row>
    <row r="12" spans="1:8" ht="12" customHeight="1" x14ac:dyDescent="0.2">
      <c r="A12" s="20" t="s">
        <v>69</v>
      </c>
      <c r="B12" s="33">
        <v>8374543</v>
      </c>
      <c r="C12" s="33">
        <v>4327352</v>
      </c>
      <c r="D12" s="33">
        <v>6408385</v>
      </c>
      <c r="E12" s="34">
        <v>4218366</v>
      </c>
      <c r="F12" s="33">
        <v>3002993</v>
      </c>
    </row>
    <row r="13" spans="1:8" ht="21.95" customHeight="1" x14ac:dyDescent="0.2">
      <c r="A13" s="120" t="s">
        <v>106</v>
      </c>
      <c r="B13" s="33">
        <v>1429623</v>
      </c>
      <c r="C13" s="33">
        <v>1021899</v>
      </c>
      <c r="D13" s="33">
        <v>228197</v>
      </c>
      <c r="E13" s="34">
        <v>69414</v>
      </c>
      <c r="F13" s="33">
        <v>45001</v>
      </c>
    </row>
    <row r="14" spans="1:8" ht="12" customHeight="1" x14ac:dyDescent="0.2">
      <c r="A14" s="29" t="s">
        <v>110</v>
      </c>
      <c r="B14" s="33">
        <v>30770</v>
      </c>
      <c r="C14" s="33">
        <v>38199</v>
      </c>
      <c r="D14" s="33">
        <v>43784</v>
      </c>
      <c r="E14" s="34">
        <v>39761</v>
      </c>
      <c r="F14" s="33">
        <v>40819</v>
      </c>
    </row>
    <row r="15" spans="1:8" ht="12" customHeight="1" x14ac:dyDescent="0.2">
      <c r="A15" s="29" t="s">
        <v>46</v>
      </c>
      <c r="B15" s="33">
        <v>1398853</v>
      </c>
      <c r="C15" s="33">
        <v>983700</v>
      </c>
      <c r="D15" s="33">
        <v>184413</v>
      </c>
      <c r="E15" s="34">
        <v>29653</v>
      </c>
      <c r="F15" s="33">
        <v>4182</v>
      </c>
    </row>
    <row r="16" spans="1:8" ht="12" customHeight="1" x14ac:dyDescent="0.2">
      <c r="A16" s="29" t="s">
        <v>47</v>
      </c>
      <c r="B16" s="33" t="s">
        <v>1</v>
      </c>
      <c r="C16" s="33" t="s">
        <v>1</v>
      </c>
      <c r="D16" s="33" t="s">
        <v>1</v>
      </c>
      <c r="E16" s="34" t="s">
        <v>1</v>
      </c>
      <c r="F16" s="33" t="s">
        <v>1</v>
      </c>
    </row>
    <row r="17" spans="1:6" ht="22.5" x14ac:dyDescent="0.2">
      <c r="A17" s="120" t="s">
        <v>53</v>
      </c>
      <c r="B17" s="33">
        <v>6944920</v>
      </c>
      <c r="C17" s="33">
        <v>3305453</v>
      </c>
      <c r="D17" s="33">
        <v>6180189</v>
      </c>
      <c r="E17" s="34">
        <v>4148951</v>
      </c>
      <c r="F17" s="33">
        <v>2957992</v>
      </c>
    </row>
    <row r="18" spans="1:6" ht="12" customHeight="1" x14ac:dyDescent="0.2">
      <c r="A18" s="29" t="s">
        <v>48</v>
      </c>
      <c r="B18" s="33">
        <v>86936</v>
      </c>
      <c r="C18" s="33">
        <v>117887</v>
      </c>
      <c r="D18" s="33">
        <v>1993170</v>
      </c>
      <c r="E18" s="34">
        <v>1336559</v>
      </c>
      <c r="F18" s="33">
        <v>469566</v>
      </c>
    </row>
    <row r="19" spans="1:6" ht="12" customHeight="1" x14ac:dyDescent="0.2">
      <c r="A19" s="29" t="s">
        <v>46</v>
      </c>
      <c r="B19" s="33">
        <v>6310569</v>
      </c>
      <c r="C19" s="33">
        <v>2526959</v>
      </c>
      <c r="D19" s="33">
        <v>3585738</v>
      </c>
      <c r="E19" s="34">
        <v>2118901</v>
      </c>
      <c r="F19" s="33">
        <v>1711417</v>
      </c>
    </row>
    <row r="20" spans="1:6" ht="12" customHeight="1" x14ac:dyDescent="0.2">
      <c r="A20" s="29" t="s">
        <v>47</v>
      </c>
      <c r="B20" s="33">
        <v>547415</v>
      </c>
      <c r="C20" s="33">
        <v>660607</v>
      </c>
      <c r="D20" s="33">
        <v>601281</v>
      </c>
      <c r="E20" s="34">
        <v>693491</v>
      </c>
      <c r="F20" s="33">
        <v>777008</v>
      </c>
    </row>
    <row r="21" spans="1:6" ht="35.1" customHeight="1" x14ac:dyDescent="0.2">
      <c r="A21" s="93" t="s">
        <v>135</v>
      </c>
      <c r="B21" s="33">
        <v>4249741</v>
      </c>
      <c r="C21" s="33">
        <v>3500141</v>
      </c>
      <c r="D21" s="33">
        <v>5629321</v>
      </c>
      <c r="E21" s="34">
        <v>3323836</v>
      </c>
      <c r="F21" s="33">
        <v>2006917</v>
      </c>
    </row>
    <row r="22" spans="1:6" ht="12" customHeight="1" x14ac:dyDescent="0.2">
      <c r="A22" s="21" t="s">
        <v>109</v>
      </c>
      <c r="B22" s="33">
        <v>3617776</v>
      </c>
      <c r="C22" s="33">
        <v>3169849</v>
      </c>
      <c r="D22" s="33">
        <v>4578429</v>
      </c>
      <c r="E22" s="34">
        <v>6037343</v>
      </c>
      <c r="F22" s="33">
        <v>3749886</v>
      </c>
    </row>
    <row r="23" spans="1:6" ht="22.5" x14ac:dyDescent="0.2">
      <c r="A23" s="120" t="s">
        <v>108</v>
      </c>
      <c r="B23" s="33">
        <v>1486025</v>
      </c>
      <c r="C23" s="33">
        <v>1135896</v>
      </c>
      <c r="D23" s="33">
        <v>2843529</v>
      </c>
      <c r="E23" s="34">
        <v>4462750</v>
      </c>
      <c r="F23" s="33">
        <v>2314003</v>
      </c>
    </row>
    <row r="24" spans="1:6" ht="12" customHeight="1" x14ac:dyDescent="0.2">
      <c r="A24" s="29" t="s">
        <v>50</v>
      </c>
      <c r="B24" s="33">
        <v>1315000</v>
      </c>
      <c r="C24" s="33">
        <v>985000</v>
      </c>
      <c r="D24" s="33">
        <v>2665000</v>
      </c>
      <c r="E24" s="34">
        <v>4248000</v>
      </c>
      <c r="F24" s="33">
        <v>2314000</v>
      </c>
    </row>
    <row r="25" spans="1:6" ht="12" customHeight="1" x14ac:dyDescent="0.2">
      <c r="A25" s="31" t="s">
        <v>51</v>
      </c>
      <c r="B25" s="33">
        <v>171025</v>
      </c>
      <c r="C25" s="33">
        <v>150896</v>
      </c>
      <c r="D25" s="33">
        <v>178529</v>
      </c>
      <c r="E25" s="34">
        <v>214750</v>
      </c>
      <c r="F25" s="33" t="s">
        <v>1</v>
      </c>
    </row>
    <row r="26" spans="1:6" ht="12" customHeight="1" x14ac:dyDescent="0.2">
      <c r="A26" s="31" t="s">
        <v>52</v>
      </c>
      <c r="B26" s="33" t="s">
        <v>1</v>
      </c>
      <c r="C26" s="33" t="s">
        <v>1</v>
      </c>
      <c r="D26" s="33" t="s">
        <v>1</v>
      </c>
      <c r="E26" s="34" t="s">
        <v>1</v>
      </c>
      <c r="F26" s="33">
        <v>3</v>
      </c>
    </row>
    <row r="27" spans="1:6" ht="21.95" customHeight="1" x14ac:dyDescent="0.2">
      <c r="A27" s="93" t="s">
        <v>54</v>
      </c>
      <c r="B27" s="33">
        <v>2131751</v>
      </c>
      <c r="C27" s="33">
        <v>2033953</v>
      </c>
      <c r="D27" s="33">
        <v>1734901</v>
      </c>
      <c r="E27" s="34">
        <v>1574594</v>
      </c>
      <c r="F27" s="33">
        <v>1435883</v>
      </c>
    </row>
    <row r="28" spans="1:6" ht="12" customHeight="1" x14ac:dyDescent="0.2">
      <c r="A28" s="31" t="s">
        <v>50</v>
      </c>
      <c r="B28" s="33">
        <v>2037046</v>
      </c>
      <c r="C28" s="33">
        <v>1939461</v>
      </c>
      <c r="D28" s="33">
        <v>1627416</v>
      </c>
      <c r="E28" s="34">
        <v>1461208</v>
      </c>
      <c r="F28" s="33">
        <v>1313731</v>
      </c>
    </row>
    <row r="29" spans="1:6" ht="12" customHeight="1" x14ac:dyDescent="0.2">
      <c r="A29" s="31" t="s">
        <v>51</v>
      </c>
      <c r="B29" s="33">
        <v>94705</v>
      </c>
      <c r="C29" s="33">
        <v>94492</v>
      </c>
      <c r="D29" s="33">
        <v>107484</v>
      </c>
      <c r="E29" s="34">
        <v>113386</v>
      </c>
      <c r="F29" s="33">
        <v>120512</v>
      </c>
    </row>
    <row r="30" spans="1:6" ht="12" customHeight="1" x14ac:dyDescent="0.2">
      <c r="A30" s="31" t="s">
        <v>52</v>
      </c>
      <c r="B30" s="33" t="s">
        <v>1</v>
      </c>
      <c r="C30" s="33" t="s">
        <v>1</v>
      </c>
      <c r="D30" s="33" t="s">
        <v>1</v>
      </c>
      <c r="E30" s="34" t="s">
        <v>1</v>
      </c>
      <c r="F30" s="33">
        <v>1640</v>
      </c>
    </row>
    <row r="31" spans="1:6" ht="12" customHeight="1" x14ac:dyDescent="0.2">
      <c r="A31" s="132" t="s">
        <v>107</v>
      </c>
      <c r="B31" s="33">
        <v>2931353</v>
      </c>
      <c r="C31" s="33">
        <v>3314304</v>
      </c>
      <c r="D31" s="33">
        <v>3605212</v>
      </c>
      <c r="E31" s="34">
        <v>3523099</v>
      </c>
      <c r="F31" s="33">
        <v>5082047</v>
      </c>
    </row>
    <row r="32" spans="1:6" ht="12" customHeight="1" x14ac:dyDescent="0.2">
      <c r="A32" s="30" t="s">
        <v>130</v>
      </c>
      <c r="B32" s="33">
        <v>544150</v>
      </c>
      <c r="C32" s="33">
        <v>453375</v>
      </c>
      <c r="D32" s="33">
        <v>369084</v>
      </c>
      <c r="E32" s="34">
        <v>128572</v>
      </c>
      <c r="F32" s="33">
        <v>152241</v>
      </c>
    </row>
    <row r="33" spans="1:6" ht="12" customHeight="1" x14ac:dyDescent="0.2">
      <c r="A33" s="30" t="s">
        <v>131</v>
      </c>
      <c r="B33" s="33">
        <v>2387203</v>
      </c>
      <c r="C33" s="33">
        <v>2860929</v>
      </c>
      <c r="D33" s="33">
        <v>3236127</v>
      </c>
      <c r="E33" s="34">
        <v>3394527</v>
      </c>
      <c r="F33" s="33">
        <v>4929807</v>
      </c>
    </row>
    <row r="34" spans="1:6" ht="12" customHeight="1" x14ac:dyDescent="0.2">
      <c r="A34" s="132" t="s">
        <v>93</v>
      </c>
      <c r="B34" s="33">
        <v>1723665</v>
      </c>
      <c r="C34" s="33">
        <v>3484806</v>
      </c>
      <c r="D34" s="33">
        <v>3344804</v>
      </c>
      <c r="E34" s="34">
        <v>17590612</v>
      </c>
      <c r="F34" s="33">
        <v>19869383</v>
      </c>
    </row>
    <row r="35" spans="1:6" ht="12" customHeight="1" x14ac:dyDescent="0.2">
      <c r="A35" s="30" t="s">
        <v>59</v>
      </c>
      <c r="B35" s="33">
        <v>596377</v>
      </c>
      <c r="C35" s="33">
        <v>644661</v>
      </c>
      <c r="D35" s="33">
        <v>617037</v>
      </c>
      <c r="E35" s="34">
        <v>804035</v>
      </c>
      <c r="F35" s="33">
        <v>877580</v>
      </c>
    </row>
    <row r="36" spans="1:6" ht="12" customHeight="1" x14ac:dyDescent="0.2">
      <c r="A36" s="30" t="s">
        <v>60</v>
      </c>
      <c r="B36" s="33" t="s">
        <v>1</v>
      </c>
      <c r="C36" s="33" t="s">
        <v>1</v>
      </c>
      <c r="D36" s="33" t="s">
        <v>1</v>
      </c>
      <c r="E36" s="34">
        <v>2596509</v>
      </c>
      <c r="F36" s="33">
        <v>2596509</v>
      </c>
    </row>
    <row r="37" spans="1:6" ht="12" customHeight="1" x14ac:dyDescent="0.2">
      <c r="A37" s="30" t="s">
        <v>61</v>
      </c>
      <c r="B37" s="33" t="s">
        <v>1</v>
      </c>
      <c r="C37" s="33">
        <v>2153579</v>
      </c>
      <c r="D37" s="33">
        <v>2133659</v>
      </c>
      <c r="E37" s="34">
        <v>13583841</v>
      </c>
      <c r="F37" s="33">
        <v>15785297</v>
      </c>
    </row>
    <row r="38" spans="1:6" ht="12" customHeight="1" x14ac:dyDescent="0.2">
      <c r="A38" s="30" t="s">
        <v>62</v>
      </c>
      <c r="B38" s="33">
        <v>1072970</v>
      </c>
      <c r="C38" s="33">
        <v>686566</v>
      </c>
      <c r="D38" s="33">
        <v>594108</v>
      </c>
      <c r="E38" s="34">
        <v>606227</v>
      </c>
      <c r="F38" s="33">
        <v>609997</v>
      </c>
    </row>
    <row r="39" spans="1:6" ht="12" customHeight="1" x14ac:dyDescent="0.2">
      <c r="A39" s="2" t="s">
        <v>0</v>
      </c>
      <c r="B39" s="35">
        <v>31159941</v>
      </c>
      <c r="C39" s="35">
        <v>28988912</v>
      </c>
      <c r="D39" s="35">
        <v>30942274</v>
      </c>
      <c r="E39" s="236">
        <v>38757774</v>
      </c>
      <c r="F39" s="35">
        <v>39815582</v>
      </c>
    </row>
    <row r="40" spans="1:6" ht="12" customHeight="1" x14ac:dyDescent="0.2">
      <c r="A40" s="175"/>
      <c r="B40" s="59"/>
      <c r="C40" s="33"/>
      <c r="D40" s="33"/>
      <c r="E40" s="33"/>
    </row>
    <row r="41" spans="1:6" ht="12" customHeight="1" x14ac:dyDescent="0.2">
      <c r="A41" s="175"/>
      <c r="B41" s="260" t="s">
        <v>56</v>
      </c>
      <c r="C41" s="260"/>
      <c r="D41" s="260"/>
      <c r="E41" s="260"/>
      <c r="F41" s="260"/>
    </row>
    <row r="42" spans="1:6" ht="12" customHeight="1" x14ac:dyDescent="0.2">
      <c r="A42" s="21" t="s">
        <v>57</v>
      </c>
      <c r="B42" s="33">
        <v>333556</v>
      </c>
      <c r="C42" s="33">
        <v>273646</v>
      </c>
      <c r="D42" s="33">
        <v>219405</v>
      </c>
      <c r="E42" s="34">
        <v>251137</v>
      </c>
      <c r="F42" s="33">
        <v>246421</v>
      </c>
    </row>
    <row r="43" spans="1:6" ht="21.95" customHeight="1" x14ac:dyDescent="0.2">
      <c r="A43" s="93" t="s">
        <v>106</v>
      </c>
      <c r="B43" s="33">
        <v>581</v>
      </c>
      <c r="C43" s="33">
        <v>1896</v>
      </c>
      <c r="D43" s="33">
        <v>1836</v>
      </c>
      <c r="E43" s="34">
        <v>3587</v>
      </c>
      <c r="F43" s="33">
        <v>3682</v>
      </c>
    </row>
    <row r="44" spans="1:6" ht="22.5" x14ac:dyDescent="0.2">
      <c r="A44" s="93" t="s">
        <v>53</v>
      </c>
      <c r="B44" s="33" t="s">
        <v>1</v>
      </c>
      <c r="C44" s="33" t="s">
        <v>1</v>
      </c>
      <c r="D44" s="33">
        <v>217569</v>
      </c>
      <c r="E44" s="34">
        <v>247550</v>
      </c>
      <c r="F44" s="33">
        <v>242739</v>
      </c>
    </row>
    <row r="45" spans="1:6" ht="33.950000000000003" customHeight="1" x14ac:dyDescent="0.2">
      <c r="A45" s="132" t="s">
        <v>158</v>
      </c>
      <c r="B45" s="33">
        <v>332975</v>
      </c>
      <c r="C45" s="33">
        <v>271750</v>
      </c>
      <c r="D45" s="33" t="s">
        <v>1</v>
      </c>
      <c r="E45" s="34" t="s">
        <v>1</v>
      </c>
      <c r="F45" s="34" t="s">
        <v>1</v>
      </c>
    </row>
    <row r="46" spans="1:6" x14ac:dyDescent="0.2">
      <c r="A46" s="21" t="s">
        <v>58</v>
      </c>
      <c r="B46" s="33">
        <v>4840194</v>
      </c>
      <c r="C46" s="33">
        <v>5040643</v>
      </c>
      <c r="D46" s="33">
        <v>5394470</v>
      </c>
      <c r="E46" s="34">
        <v>5883386</v>
      </c>
      <c r="F46" s="33">
        <v>5764261</v>
      </c>
    </row>
    <row r="47" spans="1:6" ht="12" customHeight="1" x14ac:dyDescent="0.2">
      <c r="A47" s="93" t="s">
        <v>92</v>
      </c>
      <c r="B47" s="33">
        <v>4392868</v>
      </c>
      <c r="C47" s="33">
        <v>4556885</v>
      </c>
      <c r="D47" s="33">
        <v>4723463</v>
      </c>
      <c r="E47" s="34">
        <v>5097625</v>
      </c>
      <c r="F47" s="33">
        <v>4887119</v>
      </c>
    </row>
    <row r="48" spans="1:6" ht="12" customHeight="1" x14ac:dyDescent="0.2">
      <c r="A48" s="93" t="s">
        <v>54</v>
      </c>
      <c r="B48" s="33">
        <v>447326</v>
      </c>
      <c r="C48" s="33">
        <v>483759</v>
      </c>
      <c r="D48" s="33">
        <v>671008</v>
      </c>
      <c r="E48" s="34">
        <v>785761</v>
      </c>
      <c r="F48" s="33">
        <v>877142</v>
      </c>
    </row>
    <row r="49" spans="1:6" ht="45" x14ac:dyDescent="0.2">
      <c r="A49" s="93" t="s">
        <v>132</v>
      </c>
      <c r="B49" s="33">
        <v>4314204</v>
      </c>
      <c r="C49" s="33">
        <v>4368474</v>
      </c>
      <c r="D49" s="33">
        <v>4598659</v>
      </c>
      <c r="E49" s="34">
        <v>4503641</v>
      </c>
      <c r="F49" s="33">
        <v>3822528</v>
      </c>
    </row>
    <row r="50" spans="1:6" ht="12" customHeight="1" x14ac:dyDescent="0.2">
      <c r="A50" s="21" t="s">
        <v>105</v>
      </c>
      <c r="B50" s="33">
        <v>1255785</v>
      </c>
      <c r="C50" s="33">
        <v>953110</v>
      </c>
      <c r="D50" s="33">
        <v>1149657</v>
      </c>
      <c r="E50" s="34">
        <v>1621082</v>
      </c>
      <c r="F50" s="33">
        <v>1383022</v>
      </c>
    </row>
    <row r="51" spans="1:6" s="2" customFormat="1" ht="12" customHeight="1" x14ac:dyDescent="0.2">
      <c r="A51" s="30" t="s">
        <v>130</v>
      </c>
      <c r="B51" s="33">
        <v>536246</v>
      </c>
      <c r="C51" s="33">
        <v>743448</v>
      </c>
      <c r="D51" s="33">
        <v>925540</v>
      </c>
      <c r="E51" s="34">
        <v>1206104</v>
      </c>
      <c r="F51" s="33">
        <v>977734</v>
      </c>
    </row>
    <row r="52" spans="1:6" x14ac:dyDescent="0.2">
      <c r="A52" s="30" t="s">
        <v>131</v>
      </c>
      <c r="B52" s="33">
        <v>719539</v>
      </c>
      <c r="C52" s="33">
        <v>209661</v>
      </c>
      <c r="D52" s="33">
        <v>224117</v>
      </c>
      <c r="E52" s="34">
        <v>414978</v>
      </c>
      <c r="F52" s="33">
        <v>405288</v>
      </c>
    </row>
    <row r="53" spans="1:6" x14ac:dyDescent="0.2">
      <c r="A53" s="21" t="s">
        <v>95</v>
      </c>
      <c r="B53" s="33">
        <v>4621789</v>
      </c>
      <c r="C53" s="33">
        <v>4623329</v>
      </c>
      <c r="D53" s="33">
        <v>5079509</v>
      </c>
      <c r="E53" s="34">
        <v>2498211</v>
      </c>
      <c r="F53" s="33">
        <v>2488901</v>
      </c>
    </row>
    <row r="54" spans="1:6" x14ac:dyDescent="0.2">
      <c r="A54" s="30" t="s">
        <v>60</v>
      </c>
      <c r="B54" s="33">
        <v>304928</v>
      </c>
      <c r="C54" s="33">
        <v>304928</v>
      </c>
      <c r="D54" s="33">
        <v>304928</v>
      </c>
      <c r="E54" s="34" t="s">
        <v>1</v>
      </c>
      <c r="F54" s="33" t="s">
        <v>1</v>
      </c>
    </row>
    <row r="55" spans="1:6" x14ac:dyDescent="0.2">
      <c r="A55" s="30" t="s">
        <v>61</v>
      </c>
      <c r="B55" s="33">
        <v>4316861</v>
      </c>
      <c r="C55" s="33">
        <v>4318401</v>
      </c>
      <c r="D55" s="33">
        <v>4774581</v>
      </c>
      <c r="E55" s="34">
        <v>2498211</v>
      </c>
      <c r="F55" s="33">
        <v>2488901</v>
      </c>
    </row>
    <row r="56" spans="1:6" x14ac:dyDescent="0.2">
      <c r="A56" s="196" t="s">
        <v>0</v>
      </c>
      <c r="B56" s="35">
        <v>11051324</v>
      </c>
      <c r="C56" s="35">
        <v>10890728</v>
      </c>
      <c r="D56" s="35">
        <v>11843042</v>
      </c>
      <c r="E56" s="236">
        <v>10253815</v>
      </c>
      <c r="F56" s="35">
        <v>9882605</v>
      </c>
    </row>
    <row r="57" spans="1:6" x14ac:dyDescent="0.2">
      <c r="A57" s="2"/>
      <c r="B57" s="175"/>
      <c r="C57" s="216"/>
      <c r="D57" s="216"/>
      <c r="E57" s="216"/>
    </row>
    <row r="58" spans="1:6" x14ac:dyDescent="0.2">
      <c r="A58" s="2"/>
      <c r="B58" s="267" t="s">
        <v>101</v>
      </c>
      <c r="C58" s="267"/>
      <c r="D58" s="267"/>
      <c r="E58" s="267"/>
      <c r="F58" s="267"/>
    </row>
    <row r="59" spans="1:6" ht="21.95" customHeight="1" x14ac:dyDescent="0.2">
      <c r="A59" s="133" t="s">
        <v>102</v>
      </c>
      <c r="B59" s="216">
        <v>2196377</v>
      </c>
      <c r="C59" s="216">
        <v>1831414</v>
      </c>
      <c r="D59" s="216">
        <v>1712984</v>
      </c>
      <c r="E59" s="216">
        <v>1914836</v>
      </c>
      <c r="F59" s="216">
        <v>1660878</v>
      </c>
    </row>
    <row r="60" spans="1:6" x14ac:dyDescent="0.2">
      <c r="A60" s="133"/>
      <c r="B60" s="59"/>
      <c r="C60" s="33"/>
      <c r="D60" s="33"/>
      <c r="E60" s="33"/>
    </row>
    <row r="61" spans="1:6" x14ac:dyDescent="0.2">
      <c r="A61" s="2"/>
      <c r="B61" s="260" t="s">
        <v>96</v>
      </c>
      <c r="C61" s="260"/>
      <c r="D61" s="260"/>
      <c r="E61" s="260"/>
      <c r="F61" s="260"/>
    </row>
    <row r="62" spans="1:6" x14ac:dyDescent="0.2">
      <c r="A62" s="6" t="s">
        <v>75</v>
      </c>
      <c r="B62" s="33">
        <v>3</v>
      </c>
      <c r="C62" s="33">
        <v>3</v>
      </c>
      <c r="D62" s="33" t="s">
        <v>1</v>
      </c>
      <c r="E62" s="33" t="s">
        <v>1</v>
      </c>
      <c r="F62" s="33" t="s">
        <v>1</v>
      </c>
    </row>
    <row r="63" spans="1:6" x14ac:dyDescent="0.2">
      <c r="A63" s="178"/>
      <c r="B63" s="40"/>
      <c r="C63" s="33"/>
      <c r="D63" s="33"/>
      <c r="E63" s="230"/>
    </row>
    <row r="64" spans="1:6" x14ac:dyDescent="0.2">
      <c r="A64" s="197"/>
      <c r="B64" s="96"/>
      <c r="C64" s="33"/>
      <c r="D64" s="33"/>
      <c r="E64" s="230"/>
    </row>
    <row r="65" spans="1:5" x14ac:dyDescent="0.2">
      <c r="A65" s="177"/>
      <c r="B65" s="116"/>
      <c r="C65" s="33"/>
      <c r="D65" s="33"/>
      <c r="E65" s="230"/>
    </row>
    <row r="66" spans="1:5" x14ac:dyDescent="0.2">
      <c r="A66" s="176"/>
      <c r="B66" s="60"/>
      <c r="C66" s="33"/>
      <c r="D66" s="33"/>
      <c r="E66" s="230"/>
    </row>
  </sheetData>
  <mergeCells count="8">
    <mergeCell ref="A1:F1"/>
    <mergeCell ref="B61:F61"/>
    <mergeCell ref="A2:D2"/>
    <mergeCell ref="A3:A4"/>
    <mergeCell ref="B6:E6"/>
    <mergeCell ref="B4:F4"/>
    <mergeCell ref="B41:F41"/>
    <mergeCell ref="B58:F58"/>
  </mergeCells>
  <hyperlinks>
    <hyperlink ref="A1:D1" location="Inhaltsverzeichnis!A18" display="Inhaltsverzeichnis!A18" xr:uid="{F080CBC5-6CA2-4625-9524-9FFE219A97DB}"/>
  </hyperlinks>
  <pageMargins left="0.59055118110236227" right="0.59055118110236227" top="0.78740157480314965" bottom="0.59055118110236227" header="0.31496062992125984" footer="0.23622047244094491"/>
  <pageSetup paperSize="9" firstPageNumber="5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j/24 –  Berlin  &amp;G</oddFooter>
  </headerFooter>
  <rowBreaks count="1" manualBreakCount="1">
    <brk id="40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7BFE-8799-4AFC-AFAA-DFDCCCDDF99E}">
  <dimension ref="A1:Q71"/>
  <sheetViews>
    <sheetView zoomScaleNormal="100" zoomScaleSheetLayoutView="100" workbookViewId="0">
      <pane ySplit="8" topLeftCell="A9" activePane="bottomLeft" state="frozen"/>
      <selection sqref="A1:B1"/>
      <selection pane="bottomLeft" activeCell="A9" sqref="A9"/>
    </sheetView>
  </sheetViews>
  <sheetFormatPr baseColWidth="10" defaultColWidth="11.42578125" defaultRowHeight="12.75" x14ac:dyDescent="0.2"/>
  <cols>
    <col min="1" max="1" width="3.7109375" style="135" customWidth="1"/>
    <col min="2" max="2" width="48.7109375" style="135" customWidth="1" collapsed="1"/>
    <col min="3" max="6" width="9.7109375" style="135" customWidth="1" collapsed="1"/>
    <col min="7" max="9" width="9.7109375" style="135" customWidth="1"/>
    <col min="10" max="12" width="10.7109375" style="135" customWidth="1" collapsed="1"/>
    <col min="13" max="13" width="3.7109375" style="135" customWidth="1" collapsed="1"/>
    <col min="14" max="17" width="11.42578125" style="135"/>
    <col min="18" max="16384" width="11.42578125" style="135" collapsed="1"/>
  </cols>
  <sheetData>
    <row r="1" spans="1:13" s="138" customFormat="1" ht="12.95" customHeight="1" x14ac:dyDescent="0.2">
      <c r="A1" s="269" t="s">
        <v>173</v>
      </c>
      <c r="B1" s="269"/>
      <c r="C1" s="269"/>
      <c r="D1" s="269"/>
      <c r="E1" s="269"/>
      <c r="F1" s="269"/>
      <c r="G1" s="218"/>
      <c r="H1" s="218"/>
      <c r="I1" s="218"/>
      <c r="J1" s="137"/>
      <c r="K1" s="137"/>
      <c r="L1" s="137"/>
    </row>
    <row r="2" spans="1:13" s="138" customFormat="1" ht="12.95" customHeight="1" x14ac:dyDescent="0.2">
      <c r="B2" s="134"/>
      <c r="C2" s="134"/>
      <c r="D2" s="134"/>
      <c r="E2" s="134"/>
      <c r="F2" s="134"/>
      <c r="G2" s="218"/>
      <c r="H2" s="218"/>
      <c r="I2" s="218"/>
      <c r="J2" s="137"/>
      <c r="K2" s="137"/>
      <c r="L2" s="137"/>
    </row>
    <row r="3" spans="1:13" s="141" customFormat="1" ht="12" customHeight="1" x14ac:dyDescent="0.2">
      <c r="A3" s="270" t="s">
        <v>70</v>
      </c>
      <c r="B3" s="276" t="s">
        <v>112</v>
      </c>
      <c r="C3" s="272" t="s">
        <v>0</v>
      </c>
      <c r="D3" s="272" t="s">
        <v>41</v>
      </c>
      <c r="E3" s="272" t="s">
        <v>55</v>
      </c>
      <c r="F3" s="273"/>
      <c r="G3" s="270" t="s">
        <v>154</v>
      </c>
      <c r="H3" s="272" t="s">
        <v>55</v>
      </c>
      <c r="I3" s="272"/>
      <c r="J3" s="270" t="s">
        <v>117</v>
      </c>
      <c r="K3" s="272" t="s">
        <v>55</v>
      </c>
      <c r="L3" s="272"/>
      <c r="M3" s="273" t="s">
        <v>70</v>
      </c>
    </row>
    <row r="4" spans="1:13" s="141" customFormat="1" ht="12" customHeight="1" x14ac:dyDescent="0.2">
      <c r="A4" s="271"/>
      <c r="B4" s="276"/>
      <c r="C4" s="272"/>
      <c r="D4" s="272"/>
      <c r="E4" s="272" t="s">
        <v>115</v>
      </c>
      <c r="F4" s="273" t="s">
        <v>116</v>
      </c>
      <c r="G4" s="270"/>
      <c r="H4" s="272" t="s">
        <v>115</v>
      </c>
      <c r="I4" s="272" t="s">
        <v>116</v>
      </c>
      <c r="J4" s="270"/>
      <c r="K4" s="272" t="s">
        <v>118</v>
      </c>
      <c r="L4" s="272" t="s">
        <v>119</v>
      </c>
      <c r="M4" s="274"/>
    </row>
    <row r="5" spans="1:13" s="141" customFormat="1" ht="12" customHeight="1" x14ac:dyDescent="0.2">
      <c r="A5" s="271"/>
      <c r="B5" s="276"/>
      <c r="C5" s="272"/>
      <c r="D5" s="272"/>
      <c r="E5" s="272"/>
      <c r="F5" s="273"/>
      <c r="G5" s="270"/>
      <c r="H5" s="272"/>
      <c r="I5" s="272"/>
      <c r="J5" s="270"/>
      <c r="K5" s="272"/>
      <c r="L5" s="272"/>
      <c r="M5" s="274"/>
    </row>
    <row r="6" spans="1:13" s="141" customFormat="1" ht="12" customHeight="1" x14ac:dyDescent="0.2">
      <c r="A6" s="271"/>
      <c r="B6" s="276"/>
      <c r="C6" s="272"/>
      <c r="D6" s="272"/>
      <c r="E6" s="272"/>
      <c r="F6" s="273"/>
      <c r="G6" s="270"/>
      <c r="H6" s="272"/>
      <c r="I6" s="272"/>
      <c r="J6" s="270"/>
      <c r="K6" s="272"/>
      <c r="L6" s="272"/>
      <c r="M6" s="274"/>
    </row>
    <row r="7" spans="1:13" s="142" customFormat="1" ht="12" customHeight="1" x14ac:dyDescent="0.2">
      <c r="A7" s="271"/>
      <c r="B7" s="276"/>
      <c r="C7" s="272"/>
      <c r="D7" s="272"/>
      <c r="E7" s="272"/>
      <c r="F7" s="273"/>
      <c r="G7" s="270"/>
      <c r="H7" s="272"/>
      <c r="I7" s="272"/>
      <c r="J7" s="270"/>
      <c r="K7" s="272"/>
      <c r="L7" s="272"/>
      <c r="M7" s="274"/>
    </row>
    <row r="8" spans="1:13" s="142" customFormat="1" ht="12" customHeight="1" x14ac:dyDescent="0.2">
      <c r="A8" s="271"/>
      <c r="B8" s="276"/>
      <c r="C8" s="272" t="s">
        <v>114</v>
      </c>
      <c r="D8" s="272"/>
      <c r="E8" s="272"/>
      <c r="F8" s="273"/>
      <c r="G8" s="275" t="s">
        <v>114</v>
      </c>
      <c r="H8" s="275"/>
      <c r="I8" s="275"/>
      <c r="J8" s="275"/>
      <c r="K8" s="275"/>
      <c r="L8" s="270"/>
      <c r="M8" s="274"/>
    </row>
    <row r="9" spans="1:13" s="142" customFormat="1" ht="12" customHeight="1" x14ac:dyDescent="0.2">
      <c r="B9" s="183"/>
      <c r="C9" s="181"/>
      <c r="D9" s="181"/>
      <c r="E9" s="181"/>
      <c r="F9" s="181"/>
      <c r="G9" s="181"/>
      <c r="H9" s="181"/>
      <c r="I9" s="181"/>
      <c r="J9" s="181"/>
      <c r="K9" s="181"/>
      <c r="L9" s="181"/>
    </row>
    <row r="10" spans="1:13" s="141" customFormat="1" ht="12" customHeight="1" x14ac:dyDescent="0.2">
      <c r="B10" s="142"/>
      <c r="C10" s="267" t="s">
        <v>94</v>
      </c>
      <c r="D10" s="267"/>
      <c r="E10" s="267"/>
      <c r="F10" s="267"/>
      <c r="G10" s="267" t="s">
        <v>94</v>
      </c>
      <c r="H10" s="267"/>
      <c r="I10" s="267"/>
      <c r="J10" s="267"/>
      <c r="K10" s="267"/>
      <c r="L10" s="267"/>
    </row>
    <row r="11" spans="1:13" s="141" customFormat="1" ht="12" customHeight="1" x14ac:dyDescent="0.2">
      <c r="A11" s="182">
        <v>1</v>
      </c>
      <c r="B11" s="147" t="s">
        <v>42</v>
      </c>
      <c r="C11" s="233">
        <v>8111273</v>
      </c>
      <c r="D11" s="233">
        <v>2559300</v>
      </c>
      <c r="E11" s="233">
        <v>571514</v>
      </c>
      <c r="F11" s="233">
        <v>1987787</v>
      </c>
      <c r="G11" s="233">
        <v>17752</v>
      </c>
      <c r="H11" s="233" t="s">
        <v>1</v>
      </c>
      <c r="I11" s="233">
        <v>17752</v>
      </c>
      <c r="J11" s="233">
        <v>5534221</v>
      </c>
      <c r="K11" s="233">
        <v>32819</v>
      </c>
      <c r="L11" s="233">
        <v>5501402</v>
      </c>
      <c r="M11" s="204">
        <v>1</v>
      </c>
    </row>
    <row r="12" spans="1:13" s="141" customFormat="1" ht="12" customHeight="1" x14ac:dyDescent="0.2">
      <c r="A12" s="182">
        <v>2</v>
      </c>
      <c r="B12" s="184" t="s">
        <v>43</v>
      </c>
      <c r="C12" s="233">
        <v>13378</v>
      </c>
      <c r="D12" s="233">
        <v>13369</v>
      </c>
      <c r="E12" s="233">
        <v>9631</v>
      </c>
      <c r="F12" s="233">
        <v>3738</v>
      </c>
      <c r="G12" s="233" t="s">
        <v>1</v>
      </c>
      <c r="H12" s="233" t="s">
        <v>1</v>
      </c>
      <c r="I12" s="233" t="s">
        <v>1</v>
      </c>
      <c r="J12" s="233">
        <v>9</v>
      </c>
      <c r="K12" s="233" t="s">
        <v>1</v>
      </c>
      <c r="L12" s="233">
        <v>9</v>
      </c>
      <c r="M12" s="204">
        <v>2</v>
      </c>
    </row>
    <row r="13" spans="1:13" s="141" customFormat="1" ht="12" customHeight="1" x14ac:dyDescent="0.2">
      <c r="A13" s="182">
        <v>3</v>
      </c>
      <c r="B13" s="184" t="s">
        <v>44</v>
      </c>
      <c r="C13" s="233">
        <v>2066676</v>
      </c>
      <c r="D13" s="233">
        <v>1942073</v>
      </c>
      <c r="E13" s="233">
        <v>128383</v>
      </c>
      <c r="F13" s="233">
        <v>1813690</v>
      </c>
      <c r="G13" s="233">
        <v>17472</v>
      </c>
      <c r="H13" s="233" t="s">
        <v>1</v>
      </c>
      <c r="I13" s="233">
        <v>17472</v>
      </c>
      <c r="J13" s="233">
        <v>107131</v>
      </c>
      <c r="K13" s="233">
        <v>32819</v>
      </c>
      <c r="L13" s="233">
        <v>74313</v>
      </c>
      <c r="M13" s="204">
        <v>3</v>
      </c>
    </row>
    <row r="14" spans="1:13" s="141" customFormat="1" ht="12" customHeight="1" x14ac:dyDescent="0.2">
      <c r="A14" s="182">
        <v>4</v>
      </c>
      <c r="B14" s="184" t="s">
        <v>45</v>
      </c>
      <c r="C14" s="233">
        <v>6031219</v>
      </c>
      <c r="D14" s="233">
        <v>603859</v>
      </c>
      <c r="E14" s="233">
        <v>433500</v>
      </c>
      <c r="F14" s="233">
        <v>170359</v>
      </c>
      <c r="G14" s="233">
        <v>280</v>
      </c>
      <c r="H14" s="233" t="s">
        <v>1</v>
      </c>
      <c r="I14" s="233">
        <v>280</v>
      </c>
      <c r="J14" s="233">
        <v>5427080</v>
      </c>
      <c r="K14" s="233" t="s">
        <v>1</v>
      </c>
      <c r="L14" s="233">
        <v>5427080</v>
      </c>
      <c r="M14" s="204">
        <v>4</v>
      </c>
    </row>
    <row r="15" spans="1:13" s="141" customFormat="1" ht="12" customHeight="1" x14ac:dyDescent="0.2">
      <c r="A15" s="182">
        <v>5</v>
      </c>
      <c r="B15" s="184" t="s">
        <v>124</v>
      </c>
      <c r="C15" s="233">
        <v>5422590</v>
      </c>
      <c r="D15" s="233">
        <v>213748</v>
      </c>
      <c r="E15" s="233">
        <v>123455</v>
      </c>
      <c r="F15" s="233">
        <v>90293</v>
      </c>
      <c r="G15" s="233" t="s">
        <v>1</v>
      </c>
      <c r="H15" s="233" t="s">
        <v>1</v>
      </c>
      <c r="I15" s="233" t="s">
        <v>1</v>
      </c>
      <c r="J15" s="233">
        <v>5208841</v>
      </c>
      <c r="K15" s="233" t="s">
        <v>1</v>
      </c>
      <c r="L15" s="233">
        <v>5208841</v>
      </c>
      <c r="M15" s="204">
        <v>5</v>
      </c>
    </row>
    <row r="16" spans="1:13" s="141" customFormat="1" ht="12" customHeight="1" x14ac:dyDescent="0.2">
      <c r="A16" s="182">
        <v>6</v>
      </c>
      <c r="B16" s="185" t="s">
        <v>69</v>
      </c>
      <c r="C16" s="233">
        <v>3002993</v>
      </c>
      <c r="D16" s="233">
        <v>986328</v>
      </c>
      <c r="E16" s="233">
        <v>141</v>
      </c>
      <c r="F16" s="233">
        <v>986187</v>
      </c>
      <c r="G16" s="233" t="s">
        <v>1</v>
      </c>
      <c r="H16" s="233" t="s">
        <v>1</v>
      </c>
      <c r="I16" s="233" t="s">
        <v>1</v>
      </c>
      <c r="J16" s="233">
        <v>2016665</v>
      </c>
      <c r="K16" s="233" t="s">
        <v>1</v>
      </c>
      <c r="L16" s="233">
        <v>2016665</v>
      </c>
      <c r="M16" s="204">
        <v>6</v>
      </c>
    </row>
    <row r="17" spans="1:13" s="141" customFormat="1" ht="21.95" customHeight="1" x14ac:dyDescent="0.2">
      <c r="A17" s="182">
        <v>7</v>
      </c>
      <c r="B17" s="186" t="s">
        <v>106</v>
      </c>
      <c r="C17" s="233">
        <v>45001</v>
      </c>
      <c r="D17" s="233">
        <v>45001</v>
      </c>
      <c r="E17" s="233" t="s">
        <v>1</v>
      </c>
      <c r="F17" s="233">
        <v>45001</v>
      </c>
      <c r="G17" s="233" t="s">
        <v>1</v>
      </c>
      <c r="H17" s="233" t="s">
        <v>1</v>
      </c>
      <c r="I17" s="233" t="s">
        <v>1</v>
      </c>
      <c r="J17" s="233" t="s">
        <v>1</v>
      </c>
      <c r="K17" s="233" t="s">
        <v>1</v>
      </c>
      <c r="L17" s="233" t="s">
        <v>1</v>
      </c>
      <c r="M17" s="205">
        <v>7</v>
      </c>
    </row>
    <row r="18" spans="1:13" s="141" customFormat="1" ht="12" customHeight="1" x14ac:dyDescent="0.2">
      <c r="A18" s="182">
        <v>8</v>
      </c>
      <c r="B18" s="187" t="s">
        <v>110</v>
      </c>
      <c r="C18" s="233">
        <v>40819</v>
      </c>
      <c r="D18" s="233">
        <v>40819</v>
      </c>
      <c r="E18" s="233" t="s">
        <v>1</v>
      </c>
      <c r="F18" s="233">
        <v>40819</v>
      </c>
      <c r="G18" s="233" t="s">
        <v>1</v>
      </c>
      <c r="H18" s="233" t="s">
        <v>1</v>
      </c>
      <c r="I18" s="233" t="s">
        <v>1</v>
      </c>
      <c r="J18" s="233" t="s">
        <v>1</v>
      </c>
      <c r="K18" s="233" t="s">
        <v>1</v>
      </c>
      <c r="L18" s="233" t="s">
        <v>1</v>
      </c>
      <c r="M18" s="204">
        <v>8</v>
      </c>
    </row>
    <row r="19" spans="1:13" s="141" customFormat="1" ht="12" customHeight="1" x14ac:dyDescent="0.2">
      <c r="A19" s="182">
        <v>9</v>
      </c>
      <c r="B19" s="188" t="s">
        <v>46</v>
      </c>
      <c r="C19" s="233">
        <v>4182</v>
      </c>
      <c r="D19" s="233">
        <v>4182</v>
      </c>
      <c r="E19" s="233" t="s">
        <v>1</v>
      </c>
      <c r="F19" s="233">
        <v>4182</v>
      </c>
      <c r="G19" s="233" t="s">
        <v>1</v>
      </c>
      <c r="H19" s="233" t="s">
        <v>1</v>
      </c>
      <c r="I19" s="233" t="s">
        <v>1</v>
      </c>
      <c r="J19" s="233" t="s">
        <v>1</v>
      </c>
      <c r="K19" s="233" t="s">
        <v>1</v>
      </c>
      <c r="L19" s="233" t="s">
        <v>1</v>
      </c>
      <c r="M19" s="204">
        <v>9</v>
      </c>
    </row>
    <row r="20" spans="1:13" s="141" customFormat="1" ht="12" customHeight="1" x14ac:dyDescent="0.2">
      <c r="A20" s="182">
        <v>10</v>
      </c>
      <c r="B20" s="189" t="s">
        <v>47</v>
      </c>
      <c r="C20" s="233" t="s">
        <v>1</v>
      </c>
      <c r="D20" s="233" t="s">
        <v>1</v>
      </c>
      <c r="E20" s="233" t="s">
        <v>1</v>
      </c>
      <c r="F20" s="233" t="s">
        <v>1</v>
      </c>
      <c r="G20" s="233" t="s">
        <v>1</v>
      </c>
      <c r="H20" s="233" t="s">
        <v>1</v>
      </c>
      <c r="I20" s="233" t="s">
        <v>1</v>
      </c>
      <c r="J20" s="233" t="s">
        <v>1</v>
      </c>
      <c r="K20" s="233" t="s">
        <v>1</v>
      </c>
      <c r="L20" s="233" t="s">
        <v>1</v>
      </c>
      <c r="M20" s="204">
        <v>10</v>
      </c>
    </row>
    <row r="21" spans="1:13" s="141" customFormat="1" ht="12" customHeight="1" x14ac:dyDescent="0.2">
      <c r="A21" s="182">
        <v>11</v>
      </c>
      <c r="B21" s="186" t="s">
        <v>53</v>
      </c>
      <c r="C21" s="233">
        <v>2957992</v>
      </c>
      <c r="D21" s="233">
        <v>941327</v>
      </c>
      <c r="E21" s="233">
        <v>141</v>
      </c>
      <c r="F21" s="233">
        <v>941186</v>
      </c>
      <c r="G21" s="233" t="s">
        <v>1</v>
      </c>
      <c r="H21" s="233" t="s">
        <v>1</v>
      </c>
      <c r="I21" s="233" t="s">
        <v>1</v>
      </c>
      <c r="J21" s="233">
        <v>2016665</v>
      </c>
      <c r="K21" s="233" t="s">
        <v>1</v>
      </c>
      <c r="L21" s="233">
        <v>2016665</v>
      </c>
      <c r="M21" s="205">
        <v>11</v>
      </c>
    </row>
    <row r="22" spans="1:13" s="141" customFormat="1" ht="12" customHeight="1" x14ac:dyDescent="0.2">
      <c r="A22" s="182">
        <v>12</v>
      </c>
      <c r="B22" s="190" t="s">
        <v>48</v>
      </c>
      <c r="C22" s="233">
        <v>469566</v>
      </c>
      <c r="D22" s="233">
        <v>154818</v>
      </c>
      <c r="E22" s="233" t="s">
        <v>1</v>
      </c>
      <c r="F22" s="233">
        <v>154818</v>
      </c>
      <c r="G22" s="233" t="s">
        <v>1</v>
      </c>
      <c r="H22" s="233" t="s">
        <v>1</v>
      </c>
      <c r="I22" s="233" t="s">
        <v>1</v>
      </c>
      <c r="J22" s="233">
        <v>314748</v>
      </c>
      <c r="K22" s="233" t="s">
        <v>1</v>
      </c>
      <c r="L22" s="233">
        <v>314748</v>
      </c>
      <c r="M22" s="204">
        <v>12</v>
      </c>
    </row>
    <row r="23" spans="1:13" s="141" customFormat="1" ht="12" customHeight="1" x14ac:dyDescent="0.2">
      <c r="A23" s="182">
        <v>13</v>
      </c>
      <c r="B23" s="189" t="s">
        <v>46</v>
      </c>
      <c r="C23" s="233">
        <v>1711417</v>
      </c>
      <c r="D23" s="233">
        <v>9500</v>
      </c>
      <c r="E23" s="233">
        <v>141</v>
      </c>
      <c r="F23" s="233">
        <v>9359</v>
      </c>
      <c r="G23" s="233" t="s">
        <v>1</v>
      </c>
      <c r="H23" s="233" t="s">
        <v>1</v>
      </c>
      <c r="I23" s="233" t="s">
        <v>1</v>
      </c>
      <c r="J23" s="233">
        <v>1701917</v>
      </c>
      <c r="K23" s="233" t="s">
        <v>1</v>
      </c>
      <c r="L23" s="233">
        <v>1701917</v>
      </c>
      <c r="M23" s="204">
        <v>13</v>
      </c>
    </row>
    <row r="24" spans="1:13" s="141" customFormat="1" ht="12" customHeight="1" x14ac:dyDescent="0.2">
      <c r="A24" s="182">
        <v>14</v>
      </c>
      <c r="B24" s="189" t="s">
        <v>47</v>
      </c>
      <c r="C24" s="233">
        <v>777008</v>
      </c>
      <c r="D24" s="233">
        <v>777008</v>
      </c>
      <c r="E24" s="233" t="s">
        <v>1</v>
      </c>
      <c r="F24" s="233">
        <v>777008</v>
      </c>
      <c r="G24" s="233" t="s">
        <v>1</v>
      </c>
      <c r="H24" s="233" t="s">
        <v>1</v>
      </c>
      <c r="I24" s="233" t="s">
        <v>1</v>
      </c>
      <c r="J24" s="233" t="s">
        <v>1</v>
      </c>
      <c r="K24" s="233" t="s">
        <v>1</v>
      </c>
      <c r="L24" s="233" t="s">
        <v>1</v>
      </c>
      <c r="M24" s="204">
        <v>14</v>
      </c>
    </row>
    <row r="25" spans="1:13" s="141" customFormat="1" ht="33.950000000000003" customHeight="1" x14ac:dyDescent="0.2">
      <c r="A25" s="182">
        <v>15</v>
      </c>
      <c r="B25" s="191" t="s">
        <v>135</v>
      </c>
      <c r="C25" s="233">
        <v>2006917</v>
      </c>
      <c r="D25" s="233" t="s">
        <v>1</v>
      </c>
      <c r="E25" s="233" t="s">
        <v>1</v>
      </c>
      <c r="F25" s="233" t="s">
        <v>1</v>
      </c>
      <c r="G25" s="233" t="s">
        <v>1</v>
      </c>
      <c r="H25" s="233" t="s">
        <v>1</v>
      </c>
      <c r="I25" s="233" t="s">
        <v>1</v>
      </c>
      <c r="J25" s="233">
        <v>2006917</v>
      </c>
      <c r="K25" s="233" t="s">
        <v>1</v>
      </c>
      <c r="L25" s="233">
        <v>2006917</v>
      </c>
      <c r="M25" s="205" t="s">
        <v>139</v>
      </c>
    </row>
    <row r="26" spans="1:13" s="141" customFormat="1" ht="12" customHeight="1" x14ac:dyDescent="0.2">
      <c r="A26" s="182">
        <v>16</v>
      </c>
      <c r="B26" s="192" t="s">
        <v>109</v>
      </c>
      <c r="C26" s="233">
        <v>3749886</v>
      </c>
      <c r="D26" s="233">
        <v>3749886</v>
      </c>
      <c r="E26" s="233">
        <v>3742934</v>
      </c>
      <c r="F26" s="233">
        <v>6952</v>
      </c>
      <c r="G26" s="233" t="s">
        <v>1</v>
      </c>
      <c r="H26" s="233" t="s">
        <v>1</v>
      </c>
      <c r="I26" s="233" t="s">
        <v>1</v>
      </c>
      <c r="J26" s="233" t="s">
        <v>1</v>
      </c>
      <c r="K26" s="233" t="s">
        <v>1</v>
      </c>
      <c r="L26" s="233" t="s">
        <v>1</v>
      </c>
      <c r="M26" s="204">
        <v>16</v>
      </c>
    </row>
    <row r="27" spans="1:13" s="141" customFormat="1" ht="12" customHeight="1" x14ac:dyDescent="0.2">
      <c r="A27" s="182">
        <v>17</v>
      </c>
      <c r="B27" s="191" t="s">
        <v>108</v>
      </c>
      <c r="C27" s="233">
        <v>2314003</v>
      </c>
      <c r="D27" s="233">
        <v>2314003</v>
      </c>
      <c r="E27" s="233">
        <v>2314003</v>
      </c>
      <c r="F27" s="233" t="s">
        <v>1</v>
      </c>
      <c r="G27" s="233" t="s">
        <v>1</v>
      </c>
      <c r="H27" s="233" t="s">
        <v>1</v>
      </c>
      <c r="I27" s="233" t="s">
        <v>1</v>
      </c>
      <c r="J27" s="233" t="s">
        <v>1</v>
      </c>
      <c r="K27" s="233" t="s">
        <v>1</v>
      </c>
      <c r="L27" s="233" t="s">
        <v>1</v>
      </c>
      <c r="M27" s="204">
        <v>17</v>
      </c>
    </row>
    <row r="28" spans="1:13" s="141" customFormat="1" ht="12" customHeight="1" x14ac:dyDescent="0.2">
      <c r="A28" s="182">
        <v>18</v>
      </c>
      <c r="B28" s="190" t="s">
        <v>50</v>
      </c>
      <c r="C28" s="233">
        <v>2314000</v>
      </c>
      <c r="D28" s="233">
        <v>2314000</v>
      </c>
      <c r="E28" s="233">
        <v>2314000</v>
      </c>
      <c r="F28" s="233" t="s">
        <v>1</v>
      </c>
      <c r="G28" s="233" t="s">
        <v>1</v>
      </c>
      <c r="H28" s="233" t="s">
        <v>1</v>
      </c>
      <c r="I28" s="233" t="s">
        <v>1</v>
      </c>
      <c r="J28" s="233" t="s">
        <v>1</v>
      </c>
      <c r="K28" s="233" t="s">
        <v>1</v>
      </c>
      <c r="L28" s="233" t="s">
        <v>1</v>
      </c>
      <c r="M28" s="204">
        <v>18</v>
      </c>
    </row>
    <row r="29" spans="1:13" s="141" customFormat="1" ht="12" customHeight="1" x14ac:dyDescent="0.2">
      <c r="A29" s="182">
        <v>19</v>
      </c>
      <c r="B29" s="190" t="s">
        <v>51</v>
      </c>
      <c r="C29" s="233" t="s">
        <v>1</v>
      </c>
      <c r="D29" s="233" t="s">
        <v>1</v>
      </c>
      <c r="E29" s="233" t="s">
        <v>1</v>
      </c>
      <c r="F29" s="233" t="s">
        <v>1</v>
      </c>
      <c r="G29" s="233" t="s">
        <v>1</v>
      </c>
      <c r="H29" s="233" t="s">
        <v>1</v>
      </c>
      <c r="I29" s="233" t="s">
        <v>1</v>
      </c>
      <c r="J29" s="233" t="s">
        <v>1</v>
      </c>
      <c r="K29" s="233" t="s">
        <v>1</v>
      </c>
      <c r="L29" s="233" t="s">
        <v>1</v>
      </c>
      <c r="M29" s="204">
        <v>19</v>
      </c>
    </row>
    <row r="30" spans="1:13" s="141" customFormat="1" ht="12" customHeight="1" x14ac:dyDescent="0.2">
      <c r="A30" s="182">
        <v>20</v>
      </c>
      <c r="B30" s="190" t="s">
        <v>52</v>
      </c>
      <c r="C30" s="233">
        <v>3</v>
      </c>
      <c r="D30" s="233">
        <v>3</v>
      </c>
      <c r="E30" s="233">
        <v>3</v>
      </c>
      <c r="F30" s="233" t="s">
        <v>1</v>
      </c>
      <c r="G30" s="233" t="s">
        <v>1</v>
      </c>
      <c r="H30" s="233" t="s">
        <v>1</v>
      </c>
      <c r="I30" s="233" t="s">
        <v>1</v>
      </c>
      <c r="J30" s="233" t="s">
        <v>1</v>
      </c>
      <c r="K30" s="233" t="s">
        <v>1</v>
      </c>
      <c r="L30" s="233" t="s">
        <v>1</v>
      </c>
      <c r="M30" s="204">
        <v>20</v>
      </c>
    </row>
    <row r="31" spans="1:13" s="141" customFormat="1" ht="12" customHeight="1" x14ac:dyDescent="0.2">
      <c r="A31" s="182">
        <v>21</v>
      </c>
      <c r="B31" s="171" t="s">
        <v>54</v>
      </c>
      <c r="C31" s="233">
        <v>1435883</v>
      </c>
      <c r="D31" s="233">
        <v>1435883</v>
      </c>
      <c r="E31" s="233">
        <v>1428931</v>
      </c>
      <c r="F31" s="233">
        <v>6952</v>
      </c>
      <c r="G31" s="233" t="s">
        <v>1</v>
      </c>
      <c r="H31" s="233" t="s">
        <v>1</v>
      </c>
      <c r="I31" s="233" t="s">
        <v>1</v>
      </c>
      <c r="J31" s="233" t="s">
        <v>1</v>
      </c>
      <c r="K31" s="233" t="s">
        <v>1</v>
      </c>
      <c r="L31" s="233" t="s">
        <v>1</v>
      </c>
      <c r="M31" s="204">
        <v>21</v>
      </c>
    </row>
    <row r="32" spans="1:13" s="141" customFormat="1" ht="12" customHeight="1" x14ac:dyDescent="0.2">
      <c r="A32" s="182">
        <v>22</v>
      </c>
      <c r="B32" s="190" t="s">
        <v>50</v>
      </c>
      <c r="C32" s="233">
        <v>1313731</v>
      </c>
      <c r="D32" s="233">
        <v>1313731</v>
      </c>
      <c r="E32" s="233">
        <v>1312731</v>
      </c>
      <c r="F32" s="233">
        <v>1000</v>
      </c>
      <c r="G32" s="233" t="s">
        <v>1</v>
      </c>
      <c r="H32" s="233" t="s">
        <v>1</v>
      </c>
      <c r="I32" s="233" t="s">
        <v>1</v>
      </c>
      <c r="J32" s="233" t="s">
        <v>1</v>
      </c>
      <c r="K32" s="233" t="s">
        <v>1</v>
      </c>
      <c r="L32" s="233" t="s">
        <v>1</v>
      </c>
      <c r="M32" s="204">
        <v>22</v>
      </c>
    </row>
    <row r="33" spans="1:13" s="141" customFormat="1" ht="12" customHeight="1" x14ac:dyDescent="0.2">
      <c r="A33" s="182">
        <v>23</v>
      </c>
      <c r="B33" s="190" t="s">
        <v>51</v>
      </c>
      <c r="C33" s="233">
        <v>120512</v>
      </c>
      <c r="D33" s="233">
        <v>120512</v>
      </c>
      <c r="E33" s="233">
        <v>114560</v>
      </c>
      <c r="F33" s="233">
        <v>5952</v>
      </c>
      <c r="G33" s="233" t="s">
        <v>1</v>
      </c>
      <c r="H33" s="233" t="s">
        <v>1</v>
      </c>
      <c r="I33" s="233" t="s">
        <v>1</v>
      </c>
      <c r="J33" s="233" t="s">
        <v>1</v>
      </c>
      <c r="K33" s="233" t="s">
        <v>1</v>
      </c>
      <c r="L33" s="233" t="s">
        <v>1</v>
      </c>
      <c r="M33" s="204">
        <v>23</v>
      </c>
    </row>
    <row r="34" spans="1:13" s="141" customFormat="1" ht="12" customHeight="1" x14ac:dyDescent="0.2">
      <c r="A34" s="182">
        <v>24</v>
      </c>
      <c r="B34" s="190" t="s">
        <v>52</v>
      </c>
      <c r="C34" s="233">
        <v>1640</v>
      </c>
      <c r="D34" s="233">
        <v>1640</v>
      </c>
      <c r="E34" s="233">
        <v>1640</v>
      </c>
      <c r="F34" s="233" t="s">
        <v>1</v>
      </c>
      <c r="G34" s="233" t="s">
        <v>1</v>
      </c>
      <c r="H34" s="233" t="s">
        <v>1</v>
      </c>
      <c r="I34" s="233" t="s">
        <v>1</v>
      </c>
      <c r="J34" s="233" t="s">
        <v>1</v>
      </c>
      <c r="K34" s="233" t="s">
        <v>1</v>
      </c>
      <c r="L34" s="233" t="s">
        <v>1</v>
      </c>
      <c r="M34" s="204">
        <v>24</v>
      </c>
    </row>
    <row r="35" spans="1:13" s="141" customFormat="1" ht="12" customHeight="1" x14ac:dyDescent="0.2">
      <c r="A35" s="182">
        <v>25</v>
      </c>
      <c r="B35" s="192" t="s">
        <v>107</v>
      </c>
      <c r="C35" s="233">
        <v>5082047</v>
      </c>
      <c r="D35" s="233">
        <v>5057143</v>
      </c>
      <c r="E35" s="233">
        <v>4680292</v>
      </c>
      <c r="F35" s="233">
        <v>376851</v>
      </c>
      <c r="G35" s="233">
        <v>2652</v>
      </c>
      <c r="H35" s="233" t="s">
        <v>1</v>
      </c>
      <c r="I35" s="233">
        <v>2652</v>
      </c>
      <c r="J35" s="233">
        <v>22252</v>
      </c>
      <c r="K35" s="233">
        <v>6458</v>
      </c>
      <c r="L35" s="233">
        <v>15794</v>
      </c>
      <c r="M35" s="204">
        <v>25</v>
      </c>
    </row>
    <row r="36" spans="1:13" s="141" customFormat="1" ht="12" customHeight="1" x14ac:dyDescent="0.2">
      <c r="A36" s="182">
        <v>26</v>
      </c>
      <c r="B36" s="191" t="s">
        <v>104</v>
      </c>
      <c r="C36" s="233">
        <v>152241</v>
      </c>
      <c r="D36" s="233">
        <v>146715</v>
      </c>
      <c r="E36" s="233">
        <v>272</v>
      </c>
      <c r="F36" s="233">
        <v>146443</v>
      </c>
      <c r="G36" s="233">
        <v>197</v>
      </c>
      <c r="H36" s="233" t="s">
        <v>1</v>
      </c>
      <c r="I36" s="233">
        <v>197</v>
      </c>
      <c r="J36" s="233">
        <v>5329</v>
      </c>
      <c r="K36" s="233">
        <v>3739</v>
      </c>
      <c r="L36" s="233">
        <v>1590</v>
      </c>
      <c r="M36" s="204">
        <v>26</v>
      </c>
    </row>
    <row r="37" spans="1:13" s="141" customFormat="1" ht="12" customHeight="1" x14ac:dyDescent="0.2">
      <c r="A37" s="182">
        <v>27</v>
      </c>
      <c r="B37" s="191" t="s">
        <v>103</v>
      </c>
      <c r="C37" s="233">
        <v>4929807</v>
      </c>
      <c r="D37" s="233">
        <v>4910428</v>
      </c>
      <c r="E37" s="233">
        <v>4680021</v>
      </c>
      <c r="F37" s="233">
        <v>230407</v>
      </c>
      <c r="G37" s="233">
        <v>2455</v>
      </c>
      <c r="H37" s="233" t="s">
        <v>1</v>
      </c>
      <c r="I37" s="233">
        <v>2455</v>
      </c>
      <c r="J37" s="233">
        <v>16924</v>
      </c>
      <c r="K37" s="233">
        <v>2719</v>
      </c>
      <c r="L37" s="233">
        <v>14204</v>
      </c>
      <c r="M37" s="204">
        <v>27</v>
      </c>
    </row>
    <row r="38" spans="1:13" s="141" customFormat="1" ht="12" customHeight="1" x14ac:dyDescent="0.2">
      <c r="A38" s="182">
        <v>28</v>
      </c>
      <c r="B38" s="192" t="s">
        <v>93</v>
      </c>
      <c r="C38" s="233">
        <v>19869383</v>
      </c>
      <c r="D38" s="233">
        <v>18833100</v>
      </c>
      <c r="E38" s="233">
        <v>13948671</v>
      </c>
      <c r="F38" s="233">
        <v>4884429</v>
      </c>
      <c r="G38" s="233" t="s">
        <v>1</v>
      </c>
      <c r="H38" s="233" t="s">
        <v>1</v>
      </c>
      <c r="I38" s="233" t="s">
        <v>1</v>
      </c>
      <c r="J38" s="233">
        <v>1036283</v>
      </c>
      <c r="K38" s="233" t="s">
        <v>1</v>
      </c>
      <c r="L38" s="233">
        <v>1036283</v>
      </c>
      <c r="M38" s="204">
        <v>28</v>
      </c>
    </row>
    <row r="39" spans="1:13" s="141" customFormat="1" ht="12" customHeight="1" x14ac:dyDescent="0.2">
      <c r="A39" s="182">
        <v>29</v>
      </c>
      <c r="B39" s="191" t="s">
        <v>59</v>
      </c>
      <c r="C39" s="233">
        <v>877580</v>
      </c>
      <c r="D39" s="233">
        <v>451418</v>
      </c>
      <c r="E39" s="233">
        <v>7</v>
      </c>
      <c r="F39" s="233">
        <v>451410</v>
      </c>
      <c r="G39" s="233" t="s">
        <v>1</v>
      </c>
      <c r="H39" s="233" t="s">
        <v>1</v>
      </c>
      <c r="I39" s="233" t="s">
        <v>1</v>
      </c>
      <c r="J39" s="233">
        <v>426163</v>
      </c>
      <c r="K39" s="233" t="s">
        <v>1</v>
      </c>
      <c r="L39" s="233">
        <v>426163</v>
      </c>
      <c r="M39" s="204">
        <v>29</v>
      </c>
    </row>
    <row r="40" spans="1:13" s="141" customFormat="1" ht="12" customHeight="1" x14ac:dyDescent="0.2">
      <c r="A40" s="182">
        <v>30</v>
      </c>
      <c r="B40" s="191" t="s">
        <v>60</v>
      </c>
      <c r="C40" s="233">
        <v>2596509</v>
      </c>
      <c r="D40" s="233">
        <v>2596509</v>
      </c>
      <c r="E40" s="233">
        <v>2596509</v>
      </c>
      <c r="F40" s="233" t="s">
        <v>1</v>
      </c>
      <c r="G40" s="233" t="s">
        <v>1</v>
      </c>
      <c r="H40" s="233" t="s">
        <v>1</v>
      </c>
      <c r="I40" s="233" t="s">
        <v>1</v>
      </c>
      <c r="J40" s="233" t="s">
        <v>1</v>
      </c>
      <c r="K40" s="233" t="s">
        <v>1</v>
      </c>
      <c r="L40" s="233" t="s">
        <v>1</v>
      </c>
      <c r="M40" s="204">
        <v>30</v>
      </c>
    </row>
    <row r="41" spans="1:13" s="141" customFormat="1" ht="12" customHeight="1" x14ac:dyDescent="0.2">
      <c r="A41" s="182">
        <v>31</v>
      </c>
      <c r="B41" s="191" t="s">
        <v>61</v>
      </c>
      <c r="C41" s="233">
        <v>15785297</v>
      </c>
      <c r="D41" s="233">
        <v>15779097</v>
      </c>
      <c r="E41" s="233">
        <v>11352155</v>
      </c>
      <c r="F41" s="233">
        <v>4426942</v>
      </c>
      <c r="G41" s="233" t="s">
        <v>1</v>
      </c>
      <c r="H41" s="233" t="s">
        <v>1</v>
      </c>
      <c r="I41" s="233" t="s">
        <v>1</v>
      </c>
      <c r="J41" s="233">
        <v>6200</v>
      </c>
      <c r="K41" s="233" t="s">
        <v>1</v>
      </c>
      <c r="L41" s="233">
        <v>6200</v>
      </c>
      <c r="M41" s="204">
        <v>31</v>
      </c>
    </row>
    <row r="42" spans="1:13" s="141" customFormat="1" ht="12" customHeight="1" x14ac:dyDescent="0.2">
      <c r="A42" s="182">
        <v>32</v>
      </c>
      <c r="B42" s="191" t="s">
        <v>62</v>
      </c>
      <c r="C42" s="233">
        <v>609997</v>
      </c>
      <c r="D42" s="233">
        <v>6077</v>
      </c>
      <c r="E42" s="233" t="s">
        <v>1</v>
      </c>
      <c r="F42" s="233">
        <v>6077</v>
      </c>
      <c r="G42" s="233" t="s">
        <v>1</v>
      </c>
      <c r="H42" s="233" t="s">
        <v>1</v>
      </c>
      <c r="I42" s="233" t="s">
        <v>1</v>
      </c>
      <c r="J42" s="233">
        <v>603920</v>
      </c>
      <c r="K42" s="233" t="s">
        <v>1</v>
      </c>
      <c r="L42" s="233">
        <v>603920</v>
      </c>
      <c r="M42" s="204">
        <v>32</v>
      </c>
    </row>
    <row r="43" spans="1:13" s="141" customFormat="1" ht="12" customHeight="1" x14ac:dyDescent="0.2">
      <c r="A43" s="182">
        <v>33</v>
      </c>
      <c r="B43" s="143" t="s">
        <v>0</v>
      </c>
      <c r="C43" s="233">
        <v>39815582</v>
      </c>
      <c r="D43" s="233">
        <v>31185757</v>
      </c>
      <c r="E43" s="233">
        <v>22943552</v>
      </c>
      <c r="F43" s="233">
        <v>8242205</v>
      </c>
      <c r="G43" s="233">
        <v>20404</v>
      </c>
      <c r="H43" s="233" t="s">
        <v>1</v>
      </c>
      <c r="I43" s="233">
        <v>20404</v>
      </c>
      <c r="J43" s="233">
        <v>8609421</v>
      </c>
      <c r="K43" s="233">
        <v>39277</v>
      </c>
      <c r="L43" s="233">
        <v>8570144</v>
      </c>
      <c r="M43" s="204">
        <v>33</v>
      </c>
    </row>
    <row r="44" spans="1:13" s="141" customFormat="1" ht="12" customHeight="1" x14ac:dyDescent="0.2">
      <c r="A44" s="182"/>
      <c r="B44" s="14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04"/>
    </row>
    <row r="45" spans="1:13" s="141" customFormat="1" ht="12" customHeight="1" x14ac:dyDescent="0.2">
      <c r="A45" s="182"/>
      <c r="B45" s="142"/>
      <c r="C45" s="267" t="s">
        <v>56</v>
      </c>
      <c r="D45" s="267"/>
      <c r="E45" s="267"/>
      <c r="F45" s="267"/>
      <c r="G45" s="267" t="s">
        <v>56</v>
      </c>
      <c r="H45" s="267"/>
      <c r="I45" s="267"/>
      <c r="J45" s="267"/>
      <c r="K45" s="267"/>
      <c r="L45" s="267"/>
      <c r="M45" s="204"/>
    </row>
    <row r="46" spans="1:13" s="141" customFormat="1" ht="12" customHeight="1" x14ac:dyDescent="0.2">
      <c r="A46" s="182">
        <v>34</v>
      </c>
      <c r="B46" s="147" t="s">
        <v>57</v>
      </c>
      <c r="C46" s="233">
        <v>246421</v>
      </c>
      <c r="D46" s="233">
        <v>246421</v>
      </c>
      <c r="E46" s="233">
        <v>384</v>
      </c>
      <c r="F46" s="233">
        <v>246036</v>
      </c>
      <c r="G46" s="233" t="s">
        <v>1</v>
      </c>
      <c r="H46" s="233" t="s">
        <v>1</v>
      </c>
      <c r="I46" s="233" t="s">
        <v>1</v>
      </c>
      <c r="J46" s="233" t="s">
        <v>1</v>
      </c>
      <c r="K46" s="233" t="s">
        <v>1</v>
      </c>
      <c r="L46" s="233" t="s">
        <v>1</v>
      </c>
      <c r="M46" s="204">
        <v>34</v>
      </c>
    </row>
    <row r="47" spans="1:13" s="141" customFormat="1" ht="21.95" customHeight="1" x14ac:dyDescent="0.2">
      <c r="A47" s="182">
        <v>35</v>
      </c>
      <c r="B47" s="186" t="s">
        <v>106</v>
      </c>
      <c r="C47" s="233">
        <v>3682</v>
      </c>
      <c r="D47" s="233">
        <v>3682</v>
      </c>
      <c r="E47" s="233" t="s">
        <v>1</v>
      </c>
      <c r="F47" s="233">
        <v>3682</v>
      </c>
      <c r="G47" s="233" t="s">
        <v>1</v>
      </c>
      <c r="H47" s="233" t="s">
        <v>1</v>
      </c>
      <c r="I47" s="233" t="s">
        <v>1</v>
      </c>
      <c r="J47" s="233" t="s">
        <v>1</v>
      </c>
      <c r="K47" s="233" t="s">
        <v>1</v>
      </c>
      <c r="L47" s="233" t="s">
        <v>1</v>
      </c>
      <c r="M47" s="205">
        <v>35</v>
      </c>
    </row>
    <row r="48" spans="1:13" s="141" customFormat="1" ht="12" customHeight="1" x14ac:dyDescent="0.2">
      <c r="A48" s="182">
        <v>36</v>
      </c>
      <c r="B48" s="186" t="s">
        <v>53</v>
      </c>
      <c r="C48" s="233">
        <v>242739</v>
      </c>
      <c r="D48" s="233">
        <v>242739</v>
      </c>
      <c r="E48" s="233">
        <v>384</v>
      </c>
      <c r="F48" s="233">
        <v>242354</v>
      </c>
      <c r="G48" s="233" t="s">
        <v>1</v>
      </c>
      <c r="H48" s="233" t="s">
        <v>1</v>
      </c>
      <c r="I48" s="233" t="s">
        <v>1</v>
      </c>
      <c r="J48" s="233" t="s">
        <v>1</v>
      </c>
      <c r="K48" s="233" t="s">
        <v>1</v>
      </c>
      <c r="L48" s="233" t="s">
        <v>1</v>
      </c>
      <c r="M48" s="205">
        <v>36</v>
      </c>
    </row>
    <row r="49" spans="1:13" s="141" customFormat="1" ht="33.950000000000003" customHeight="1" x14ac:dyDescent="0.2">
      <c r="A49" s="182">
        <v>37</v>
      </c>
      <c r="B49" s="191" t="s">
        <v>158</v>
      </c>
      <c r="C49" s="233" t="s">
        <v>1</v>
      </c>
      <c r="D49" s="233" t="s">
        <v>1</v>
      </c>
      <c r="E49" s="233" t="s">
        <v>1</v>
      </c>
      <c r="F49" s="233" t="s">
        <v>1</v>
      </c>
      <c r="G49" s="233" t="s">
        <v>1</v>
      </c>
      <c r="H49" s="233" t="s">
        <v>1</v>
      </c>
      <c r="I49" s="233" t="s">
        <v>1</v>
      </c>
      <c r="J49" s="233" t="s">
        <v>1</v>
      </c>
      <c r="K49" s="233" t="s">
        <v>1</v>
      </c>
      <c r="L49" s="233" t="s">
        <v>1</v>
      </c>
      <c r="M49" s="205" t="s">
        <v>140</v>
      </c>
    </row>
    <row r="50" spans="1:13" s="144" customFormat="1" ht="12" customHeight="1" x14ac:dyDescent="0.2">
      <c r="A50" s="182">
        <v>38</v>
      </c>
      <c r="B50" s="192" t="s">
        <v>58</v>
      </c>
      <c r="C50" s="233">
        <v>5764261</v>
      </c>
      <c r="D50" s="233">
        <v>5763967</v>
      </c>
      <c r="E50" s="233">
        <v>1749344</v>
      </c>
      <c r="F50" s="233">
        <v>4014624</v>
      </c>
      <c r="G50" s="233" t="s">
        <v>1</v>
      </c>
      <c r="H50" s="233" t="s">
        <v>1</v>
      </c>
      <c r="I50" s="233" t="s">
        <v>1</v>
      </c>
      <c r="J50" s="233">
        <v>293</v>
      </c>
      <c r="K50" s="233">
        <v>293</v>
      </c>
      <c r="L50" s="233" t="s">
        <v>1</v>
      </c>
      <c r="M50" s="204">
        <v>38</v>
      </c>
    </row>
    <row r="51" spans="1:13" s="141" customFormat="1" ht="12" customHeight="1" x14ac:dyDescent="0.2">
      <c r="A51" s="182">
        <v>39</v>
      </c>
      <c r="B51" s="191" t="s">
        <v>92</v>
      </c>
      <c r="C51" s="233">
        <v>4887119</v>
      </c>
      <c r="D51" s="233">
        <v>4887119</v>
      </c>
      <c r="E51" s="233">
        <v>950000</v>
      </c>
      <c r="F51" s="233">
        <v>3937119</v>
      </c>
      <c r="G51" s="233" t="s">
        <v>1</v>
      </c>
      <c r="H51" s="233" t="s">
        <v>1</v>
      </c>
      <c r="I51" s="233" t="s">
        <v>1</v>
      </c>
      <c r="J51" s="233" t="s">
        <v>1</v>
      </c>
      <c r="K51" s="233" t="s">
        <v>1</v>
      </c>
      <c r="L51" s="233" t="s">
        <v>1</v>
      </c>
      <c r="M51" s="204">
        <v>39</v>
      </c>
    </row>
    <row r="52" spans="1:13" s="145" customFormat="1" ht="12" customHeight="1" x14ac:dyDescent="0.2">
      <c r="A52" s="182">
        <v>40</v>
      </c>
      <c r="B52" s="191" t="s">
        <v>54</v>
      </c>
      <c r="C52" s="233">
        <v>877142</v>
      </c>
      <c r="D52" s="233">
        <v>876849</v>
      </c>
      <c r="E52" s="233">
        <v>799344</v>
      </c>
      <c r="F52" s="233">
        <v>77505</v>
      </c>
      <c r="G52" s="233" t="s">
        <v>1</v>
      </c>
      <c r="H52" s="233" t="s">
        <v>1</v>
      </c>
      <c r="I52" s="233" t="s">
        <v>1</v>
      </c>
      <c r="J52" s="233">
        <v>293</v>
      </c>
      <c r="K52" s="233">
        <v>293</v>
      </c>
      <c r="L52" s="233" t="s">
        <v>1</v>
      </c>
      <c r="M52" s="204">
        <v>40</v>
      </c>
    </row>
    <row r="53" spans="1:13" s="145" customFormat="1" ht="33.950000000000003" customHeight="1" x14ac:dyDescent="0.2">
      <c r="A53" s="182">
        <v>41</v>
      </c>
      <c r="B53" s="191" t="s">
        <v>132</v>
      </c>
      <c r="C53" s="233">
        <v>3822528</v>
      </c>
      <c r="D53" s="233">
        <v>3822528</v>
      </c>
      <c r="E53" s="233" t="s">
        <v>1</v>
      </c>
      <c r="F53" s="233">
        <v>3822528</v>
      </c>
      <c r="G53" s="233" t="s">
        <v>1</v>
      </c>
      <c r="H53" s="233" t="s">
        <v>1</v>
      </c>
      <c r="I53" s="233" t="s">
        <v>1</v>
      </c>
      <c r="J53" s="233" t="s">
        <v>1</v>
      </c>
      <c r="K53" s="233" t="s">
        <v>1</v>
      </c>
      <c r="L53" s="233" t="s">
        <v>1</v>
      </c>
      <c r="M53" s="205" t="s">
        <v>141</v>
      </c>
    </row>
    <row r="54" spans="1:13" s="145" customFormat="1" ht="12" customHeight="1" x14ac:dyDescent="0.2">
      <c r="A54" s="182">
        <v>42</v>
      </c>
      <c r="B54" s="192" t="s">
        <v>105</v>
      </c>
      <c r="C54" s="233">
        <v>1383022</v>
      </c>
      <c r="D54" s="233">
        <v>1345253</v>
      </c>
      <c r="E54" s="233">
        <v>216237</v>
      </c>
      <c r="F54" s="233">
        <v>1129016</v>
      </c>
      <c r="G54" s="233">
        <v>33326</v>
      </c>
      <c r="H54" s="233" t="s">
        <v>1</v>
      </c>
      <c r="I54" s="233">
        <v>33326</v>
      </c>
      <c r="J54" s="233">
        <v>4443</v>
      </c>
      <c r="K54" s="233">
        <v>2096</v>
      </c>
      <c r="L54" s="233">
        <v>2347</v>
      </c>
      <c r="M54" s="204">
        <v>42</v>
      </c>
    </row>
    <row r="55" spans="1:13" s="145" customFormat="1" ht="12" customHeight="1" x14ac:dyDescent="0.2">
      <c r="A55" s="182">
        <v>43</v>
      </c>
      <c r="B55" s="191" t="s">
        <v>125</v>
      </c>
      <c r="C55" s="233">
        <v>977734</v>
      </c>
      <c r="D55" s="233">
        <v>942558</v>
      </c>
      <c r="E55" s="233">
        <v>20068</v>
      </c>
      <c r="F55" s="233">
        <v>922490</v>
      </c>
      <c r="G55" s="233">
        <v>32763</v>
      </c>
      <c r="H55" s="233" t="s">
        <v>1</v>
      </c>
      <c r="I55" s="233">
        <v>32763</v>
      </c>
      <c r="J55" s="233">
        <v>2413</v>
      </c>
      <c r="K55" s="233">
        <v>2096</v>
      </c>
      <c r="L55" s="233">
        <v>317</v>
      </c>
      <c r="M55" s="204">
        <v>43</v>
      </c>
    </row>
    <row r="56" spans="1:13" s="141" customFormat="1" ht="12" customHeight="1" x14ac:dyDescent="0.2">
      <c r="A56" s="182">
        <v>44</v>
      </c>
      <c r="B56" s="191" t="s">
        <v>103</v>
      </c>
      <c r="C56" s="233">
        <v>405288</v>
      </c>
      <c r="D56" s="233">
        <v>402696</v>
      </c>
      <c r="E56" s="233">
        <v>196170</v>
      </c>
      <c r="F56" s="233">
        <v>206526</v>
      </c>
      <c r="G56" s="233">
        <v>563</v>
      </c>
      <c r="H56" s="233" t="s">
        <v>1</v>
      </c>
      <c r="I56" s="233">
        <v>563</v>
      </c>
      <c r="J56" s="233">
        <v>2030</v>
      </c>
      <c r="K56" s="233" t="s">
        <v>1</v>
      </c>
      <c r="L56" s="233">
        <v>2030</v>
      </c>
      <c r="M56" s="204">
        <v>44</v>
      </c>
    </row>
    <row r="57" spans="1:13" s="141" customFormat="1" ht="12" customHeight="1" x14ac:dyDescent="0.2">
      <c r="A57" s="182">
        <v>45</v>
      </c>
      <c r="B57" s="172" t="s">
        <v>95</v>
      </c>
      <c r="C57" s="233">
        <v>2488901</v>
      </c>
      <c r="D57" s="233">
        <v>2436985</v>
      </c>
      <c r="E57" s="233">
        <v>2433116</v>
      </c>
      <c r="F57" s="233">
        <v>3869</v>
      </c>
      <c r="G57" s="233">
        <v>4</v>
      </c>
      <c r="H57" s="233" t="s">
        <v>1</v>
      </c>
      <c r="I57" s="233">
        <v>4</v>
      </c>
      <c r="J57" s="233">
        <v>51912</v>
      </c>
      <c r="K57" s="233" t="s">
        <v>1</v>
      </c>
      <c r="L57" s="233">
        <v>51912</v>
      </c>
      <c r="M57" s="204">
        <v>45</v>
      </c>
    </row>
    <row r="58" spans="1:13" s="141" customFormat="1" ht="12" customHeight="1" x14ac:dyDescent="0.2">
      <c r="A58" s="182">
        <v>46</v>
      </c>
      <c r="B58" s="171" t="s">
        <v>60</v>
      </c>
      <c r="C58" s="233" t="s">
        <v>1</v>
      </c>
      <c r="D58" s="233" t="s">
        <v>1</v>
      </c>
      <c r="E58" s="233" t="s">
        <v>1</v>
      </c>
      <c r="F58" s="233" t="s">
        <v>1</v>
      </c>
      <c r="G58" s="233" t="s">
        <v>1</v>
      </c>
      <c r="H58" s="233" t="s">
        <v>1</v>
      </c>
      <c r="I58" s="233" t="s">
        <v>1</v>
      </c>
      <c r="J58" s="233" t="s">
        <v>1</v>
      </c>
      <c r="K58" s="233" t="s">
        <v>1</v>
      </c>
      <c r="L58" s="233" t="s">
        <v>1</v>
      </c>
      <c r="M58" s="204">
        <v>46</v>
      </c>
    </row>
    <row r="59" spans="1:13" s="141" customFormat="1" ht="12" customHeight="1" x14ac:dyDescent="0.2">
      <c r="A59" s="182">
        <v>47</v>
      </c>
      <c r="B59" s="171" t="s">
        <v>61</v>
      </c>
      <c r="C59" s="233">
        <v>2488901</v>
      </c>
      <c r="D59" s="233">
        <v>2436985</v>
      </c>
      <c r="E59" s="233">
        <v>2433116</v>
      </c>
      <c r="F59" s="233">
        <v>3869</v>
      </c>
      <c r="G59" s="233">
        <v>4</v>
      </c>
      <c r="H59" s="233" t="s">
        <v>1</v>
      </c>
      <c r="I59" s="233">
        <v>4</v>
      </c>
      <c r="J59" s="233">
        <v>51912</v>
      </c>
      <c r="K59" s="233" t="s">
        <v>1</v>
      </c>
      <c r="L59" s="233">
        <v>51912</v>
      </c>
      <c r="M59" s="204">
        <v>47</v>
      </c>
    </row>
    <row r="60" spans="1:13" s="141" customFormat="1" ht="12" customHeight="1" x14ac:dyDescent="0.2">
      <c r="A60" s="182">
        <v>48</v>
      </c>
      <c r="B60" s="146" t="s">
        <v>159</v>
      </c>
      <c r="C60" s="237">
        <v>9882605</v>
      </c>
      <c r="D60" s="237">
        <v>9792626</v>
      </c>
      <c r="E60" s="237">
        <v>4399082</v>
      </c>
      <c r="F60" s="237">
        <v>5393544</v>
      </c>
      <c r="G60" s="237">
        <v>33330</v>
      </c>
      <c r="H60" s="237" t="s">
        <v>1</v>
      </c>
      <c r="I60" s="237">
        <v>33330</v>
      </c>
      <c r="J60" s="237">
        <v>56648</v>
      </c>
      <c r="K60" s="237">
        <v>2389</v>
      </c>
      <c r="L60" s="237">
        <v>54259</v>
      </c>
      <c r="M60" s="204">
        <v>48</v>
      </c>
    </row>
    <row r="61" spans="1:13" s="141" customFormat="1" ht="12" customHeight="1" x14ac:dyDescent="0.2">
      <c r="A61" s="182"/>
      <c r="B61" s="146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04"/>
    </row>
    <row r="62" spans="1:13" s="141" customFormat="1" ht="12" customHeight="1" x14ac:dyDescent="0.2">
      <c r="A62" s="182"/>
      <c r="B62" s="142"/>
      <c r="C62" s="267" t="s">
        <v>101</v>
      </c>
      <c r="D62" s="267"/>
      <c r="E62" s="267"/>
      <c r="F62" s="267"/>
      <c r="G62" s="267" t="s">
        <v>101</v>
      </c>
      <c r="H62" s="267"/>
      <c r="I62" s="267"/>
      <c r="J62" s="267"/>
      <c r="K62" s="267"/>
      <c r="L62" s="267"/>
      <c r="M62" s="204"/>
    </row>
    <row r="63" spans="1:13" s="141" customFormat="1" ht="21.95" customHeight="1" x14ac:dyDescent="0.2">
      <c r="A63" s="182">
        <v>49</v>
      </c>
      <c r="B63" s="185" t="s">
        <v>129</v>
      </c>
      <c r="C63" s="233">
        <v>1660878</v>
      </c>
      <c r="D63" s="233">
        <v>1660878</v>
      </c>
      <c r="E63" s="233">
        <v>1639786</v>
      </c>
      <c r="F63" s="233">
        <v>21092</v>
      </c>
      <c r="G63" s="233" t="s">
        <v>1</v>
      </c>
      <c r="H63" s="233" t="s">
        <v>1</v>
      </c>
      <c r="I63" s="233" t="s">
        <v>1</v>
      </c>
      <c r="J63" s="233" t="s">
        <v>1</v>
      </c>
      <c r="K63" s="233" t="s">
        <v>1</v>
      </c>
      <c r="L63" s="233" t="s">
        <v>1</v>
      </c>
      <c r="M63" s="205" t="s">
        <v>142</v>
      </c>
    </row>
    <row r="64" spans="1:13" s="141" customFormat="1" ht="12" customHeight="1" x14ac:dyDescent="0.2">
      <c r="A64" s="182"/>
      <c r="B64" s="147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04"/>
    </row>
    <row r="65" spans="1:13" s="141" customFormat="1" ht="12" customHeight="1" x14ac:dyDescent="0.2">
      <c r="A65" s="182"/>
      <c r="B65" s="142"/>
      <c r="C65" s="267" t="s">
        <v>96</v>
      </c>
      <c r="D65" s="267"/>
      <c r="E65" s="267"/>
      <c r="F65" s="267"/>
      <c r="G65" s="267" t="s">
        <v>96</v>
      </c>
      <c r="H65" s="267"/>
      <c r="I65" s="267"/>
      <c r="J65" s="267"/>
      <c r="K65" s="267"/>
      <c r="L65" s="267"/>
      <c r="M65" s="204"/>
    </row>
    <row r="66" spans="1:13" s="141" customFormat="1" ht="12" customHeight="1" x14ac:dyDescent="0.2">
      <c r="A66" s="141">
        <v>50</v>
      </c>
      <c r="B66" s="147" t="s">
        <v>75</v>
      </c>
      <c r="C66" s="233" t="s">
        <v>1</v>
      </c>
      <c r="D66" s="233" t="s">
        <v>1</v>
      </c>
      <c r="E66" s="233" t="s">
        <v>1</v>
      </c>
      <c r="F66" s="233" t="s">
        <v>1</v>
      </c>
      <c r="G66" s="233" t="s">
        <v>1</v>
      </c>
      <c r="H66" s="233" t="s">
        <v>1</v>
      </c>
      <c r="I66" s="233" t="s">
        <v>1</v>
      </c>
      <c r="J66" s="233" t="s">
        <v>1</v>
      </c>
      <c r="K66" s="233" t="s">
        <v>1</v>
      </c>
      <c r="L66" s="233" t="s">
        <v>1</v>
      </c>
      <c r="M66" s="206">
        <v>50</v>
      </c>
    </row>
    <row r="67" spans="1:13" x14ac:dyDescent="0.2">
      <c r="A67" s="141" t="s">
        <v>153</v>
      </c>
      <c r="B67" s="139"/>
      <c r="J67" s="136"/>
    </row>
    <row r="68" spans="1:13" x14ac:dyDescent="0.2">
      <c r="A68" s="217" t="s">
        <v>152</v>
      </c>
      <c r="B68" s="158"/>
      <c r="J68" s="136"/>
    </row>
    <row r="69" spans="1:13" x14ac:dyDescent="0.2">
      <c r="B69" s="139"/>
      <c r="J69" s="136"/>
    </row>
    <row r="70" spans="1:13" ht="14.25" x14ac:dyDescent="0.2">
      <c r="B70" s="140"/>
      <c r="J70" s="140"/>
    </row>
    <row r="71" spans="1:13" ht="14.25" x14ac:dyDescent="0.2">
      <c r="B71" s="140"/>
      <c r="J71" s="140"/>
    </row>
  </sheetData>
  <mergeCells count="27">
    <mergeCell ref="G62:L62"/>
    <mergeCell ref="G65:L65"/>
    <mergeCell ref="C65:F65"/>
    <mergeCell ref="C8:F8"/>
    <mergeCell ref="B3:B8"/>
    <mergeCell ref="C10:F10"/>
    <mergeCell ref="C3:C7"/>
    <mergeCell ref="C45:F45"/>
    <mergeCell ref="C62:F62"/>
    <mergeCell ref="G10:L10"/>
    <mergeCell ref="G45:L45"/>
    <mergeCell ref="A1:F1"/>
    <mergeCell ref="A3:A8"/>
    <mergeCell ref="D3:D7"/>
    <mergeCell ref="E4:E7"/>
    <mergeCell ref="M3:M8"/>
    <mergeCell ref="F4:F7"/>
    <mergeCell ref="K3:L3"/>
    <mergeCell ref="E3:F3"/>
    <mergeCell ref="G3:G7"/>
    <mergeCell ref="H3:I3"/>
    <mergeCell ref="H4:H7"/>
    <mergeCell ref="I4:I7"/>
    <mergeCell ref="G8:L8"/>
    <mergeCell ref="K4:K7"/>
    <mergeCell ref="J3:J7"/>
    <mergeCell ref="L4:L7"/>
  </mergeCells>
  <hyperlinks>
    <hyperlink ref="A1:E1" location="Inhaltsverzeichnis!A15" display="Inhaltsverzeichnis!A15" xr:uid="{07C5DA1F-B873-4D7D-B15D-2C41EE8245E0}"/>
  </hyperlinks>
  <pageMargins left="0.59055118110236227" right="0.59055118110236227" top="0.78740157480314965" bottom="0.59055118110236227" header="0.31496062992125984" footer="0.23622047244094491"/>
  <pageSetup paperSize="9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L III 6 - j/24 –  Berlin  &amp;G</oddFooter>
  </headerFooter>
  <rowBreaks count="1" manualBreakCount="1">
    <brk id="44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M22"/>
  <sheetViews>
    <sheetView zoomScaleNormal="100" workbookViewId="0">
      <pane xSplit="3" ySplit="6" topLeftCell="D7" activePane="bottomRight" state="frozen"/>
      <selection sqref="A1:B1"/>
      <selection pane="topRight" sqref="A1:B1"/>
      <selection pane="bottomLeft" sqref="A1:B1"/>
      <selection pane="bottomRight" activeCell="D7" sqref="D7"/>
    </sheetView>
  </sheetViews>
  <sheetFormatPr baseColWidth="10" defaultColWidth="17.140625" defaultRowHeight="12" x14ac:dyDescent="0.2"/>
  <cols>
    <col min="1" max="1" width="12.7109375" style="168" customWidth="1"/>
    <col min="2" max="2" width="3.7109375" style="168" customWidth="1"/>
    <col min="3" max="3" width="49.7109375" style="168" customWidth="1"/>
    <col min="4" max="4" width="12.7109375" style="168" customWidth="1"/>
    <col min="5" max="7" width="12.7109375" style="169" customWidth="1"/>
    <col min="8" max="11" width="12.7109375" style="168" customWidth="1"/>
    <col min="12" max="12" width="3.7109375" style="168" customWidth="1"/>
    <col min="13" max="16384" width="17.140625" style="168"/>
  </cols>
  <sheetData>
    <row r="1" spans="1:13" s="162" customFormat="1" ht="24" customHeight="1" x14ac:dyDescent="0.2">
      <c r="A1" s="159"/>
      <c r="B1" s="284" t="s">
        <v>174</v>
      </c>
      <c r="C1" s="284"/>
      <c r="D1" s="284"/>
      <c r="E1" s="284"/>
      <c r="F1" s="160"/>
      <c r="G1" s="161"/>
      <c r="H1" s="161"/>
    </row>
    <row r="2" spans="1:13" s="144" customFormat="1" ht="12" customHeight="1" x14ac:dyDescent="0.2">
      <c r="B2" s="285"/>
      <c r="C2" s="285"/>
      <c r="D2" s="285"/>
      <c r="E2" s="285"/>
      <c r="F2" s="285"/>
      <c r="G2" s="285"/>
    </row>
    <row r="3" spans="1:13" s="144" customFormat="1" ht="12" customHeight="1" x14ac:dyDescent="0.2">
      <c r="B3" s="270" t="s">
        <v>70</v>
      </c>
      <c r="C3" s="286" t="s">
        <v>97</v>
      </c>
      <c r="D3" s="279" t="s">
        <v>0</v>
      </c>
      <c r="E3" s="289" t="s">
        <v>74</v>
      </c>
      <c r="F3" s="280" t="s">
        <v>73</v>
      </c>
      <c r="G3" s="274" t="s">
        <v>49</v>
      </c>
      <c r="H3" s="283"/>
      <c r="I3" s="271"/>
      <c r="J3" s="286" t="s">
        <v>126</v>
      </c>
      <c r="K3" s="286" t="s">
        <v>98</v>
      </c>
      <c r="L3" s="273" t="s">
        <v>70</v>
      </c>
    </row>
    <row r="4" spans="1:13" s="144" customFormat="1" ht="12" customHeight="1" x14ac:dyDescent="0.2">
      <c r="B4" s="271"/>
      <c r="C4" s="287"/>
      <c r="D4" s="279"/>
      <c r="E4" s="290"/>
      <c r="F4" s="281"/>
      <c r="G4" s="272" t="s">
        <v>63</v>
      </c>
      <c r="H4" s="279" t="s">
        <v>65</v>
      </c>
      <c r="I4" s="279"/>
      <c r="J4" s="287"/>
      <c r="K4" s="287"/>
      <c r="L4" s="274"/>
    </row>
    <row r="5" spans="1:13" s="144" customFormat="1" ht="32.1" customHeight="1" x14ac:dyDescent="0.2">
      <c r="B5" s="271"/>
      <c r="C5" s="287"/>
      <c r="D5" s="279"/>
      <c r="E5" s="291"/>
      <c r="F5" s="282"/>
      <c r="G5" s="272"/>
      <c r="H5" s="163" t="s">
        <v>66</v>
      </c>
      <c r="I5" s="163" t="s">
        <v>67</v>
      </c>
      <c r="J5" s="288"/>
      <c r="K5" s="288"/>
      <c r="L5" s="274"/>
    </row>
    <row r="6" spans="1:13" s="144" customFormat="1" ht="12" customHeight="1" x14ac:dyDescent="0.2">
      <c r="B6" s="271"/>
      <c r="C6" s="288"/>
      <c r="D6" s="279" t="s">
        <v>71</v>
      </c>
      <c r="E6" s="274"/>
      <c r="F6" s="271" t="s">
        <v>71</v>
      </c>
      <c r="G6" s="279"/>
      <c r="H6" s="279"/>
      <c r="I6" s="279"/>
      <c r="J6" s="279"/>
      <c r="K6" s="279"/>
      <c r="L6" s="274"/>
    </row>
    <row r="7" spans="1:13" s="144" customFormat="1" ht="12" customHeight="1" x14ac:dyDescent="0.2">
      <c r="B7" s="164"/>
      <c r="C7" s="193"/>
      <c r="D7" s="148"/>
      <c r="E7" s="148"/>
    </row>
    <row r="8" spans="1:13" s="144" customFormat="1" ht="12" customHeight="1" x14ac:dyDescent="0.2">
      <c r="B8" s="165">
        <v>1</v>
      </c>
      <c r="C8" s="173" t="s">
        <v>120</v>
      </c>
      <c r="D8" s="238">
        <v>31185757</v>
      </c>
      <c r="E8" s="238">
        <v>2559300</v>
      </c>
      <c r="F8" s="238">
        <v>986328</v>
      </c>
      <c r="G8" s="238">
        <v>3749886</v>
      </c>
      <c r="H8" s="238">
        <v>2314003</v>
      </c>
      <c r="I8" s="238">
        <v>1435883</v>
      </c>
      <c r="J8" s="238">
        <v>5057143</v>
      </c>
      <c r="K8" s="238">
        <v>18833100</v>
      </c>
      <c r="L8" s="149">
        <v>1</v>
      </c>
      <c r="M8" s="166"/>
    </row>
    <row r="9" spans="1:13" s="144" customFormat="1" ht="12" customHeight="1" x14ac:dyDescent="0.2">
      <c r="B9" s="165">
        <v>2</v>
      </c>
      <c r="C9" s="171" t="s">
        <v>78</v>
      </c>
      <c r="D9" s="238">
        <v>22943552</v>
      </c>
      <c r="E9" s="238">
        <v>571514</v>
      </c>
      <c r="F9" s="238">
        <v>141</v>
      </c>
      <c r="G9" s="238">
        <v>3742934</v>
      </c>
      <c r="H9" s="238">
        <v>2314003</v>
      </c>
      <c r="I9" s="238">
        <v>1428931</v>
      </c>
      <c r="J9" s="238">
        <v>4680292</v>
      </c>
      <c r="K9" s="238">
        <v>13948671</v>
      </c>
      <c r="L9" s="149">
        <v>2</v>
      </c>
      <c r="M9" s="166"/>
    </row>
    <row r="10" spans="1:13" s="144" customFormat="1" ht="12" customHeight="1" x14ac:dyDescent="0.2">
      <c r="B10" s="165">
        <v>3</v>
      </c>
      <c r="C10" s="171" t="s">
        <v>79</v>
      </c>
      <c r="D10" s="238">
        <v>8242205</v>
      </c>
      <c r="E10" s="238">
        <v>1987787</v>
      </c>
      <c r="F10" s="238">
        <v>986187</v>
      </c>
      <c r="G10" s="238">
        <v>6952</v>
      </c>
      <c r="H10" s="238" t="s">
        <v>1</v>
      </c>
      <c r="I10" s="238">
        <v>6952</v>
      </c>
      <c r="J10" s="238">
        <v>376851</v>
      </c>
      <c r="K10" s="238">
        <v>4884429</v>
      </c>
      <c r="L10" s="149">
        <v>3</v>
      </c>
    </row>
    <row r="11" spans="1:13" s="144" customFormat="1" ht="12" customHeight="1" x14ac:dyDescent="0.2">
      <c r="B11" s="165">
        <v>4</v>
      </c>
      <c r="C11" s="172" t="s">
        <v>156</v>
      </c>
      <c r="D11" s="238">
        <v>20404</v>
      </c>
      <c r="E11" s="238">
        <v>17752</v>
      </c>
      <c r="F11" s="238" t="s">
        <v>1</v>
      </c>
      <c r="G11" s="238" t="s">
        <v>1</v>
      </c>
      <c r="H11" s="238" t="s">
        <v>1</v>
      </c>
      <c r="I11" s="238" t="s">
        <v>1</v>
      </c>
      <c r="J11" s="238">
        <v>2652</v>
      </c>
      <c r="K11" s="238" t="s">
        <v>1</v>
      </c>
      <c r="L11" s="149">
        <v>4</v>
      </c>
    </row>
    <row r="12" spans="1:13" s="144" customFormat="1" ht="12" customHeight="1" x14ac:dyDescent="0.2">
      <c r="B12" s="165">
        <v>5</v>
      </c>
      <c r="C12" s="172" t="s">
        <v>157</v>
      </c>
      <c r="D12" s="238">
        <v>20404</v>
      </c>
      <c r="E12" s="238">
        <v>17752</v>
      </c>
      <c r="F12" s="238" t="s">
        <v>1</v>
      </c>
      <c r="G12" s="238" t="s">
        <v>1</v>
      </c>
      <c r="H12" s="238" t="s">
        <v>1</v>
      </c>
      <c r="I12" s="238" t="s">
        <v>1</v>
      </c>
      <c r="J12" s="238">
        <v>2652</v>
      </c>
      <c r="K12" s="238" t="s">
        <v>1</v>
      </c>
      <c r="L12" s="149">
        <v>5</v>
      </c>
    </row>
    <row r="13" spans="1:13" s="144" customFormat="1" ht="12" customHeight="1" x14ac:dyDescent="0.2">
      <c r="B13" s="165">
        <v>6</v>
      </c>
      <c r="C13" s="172" t="s">
        <v>83</v>
      </c>
      <c r="D13" s="238">
        <v>8609421</v>
      </c>
      <c r="E13" s="238">
        <v>5534221</v>
      </c>
      <c r="F13" s="238">
        <v>2016665</v>
      </c>
      <c r="G13" s="238" t="s">
        <v>1</v>
      </c>
      <c r="H13" s="238" t="s">
        <v>1</v>
      </c>
      <c r="I13" s="238" t="s">
        <v>1</v>
      </c>
      <c r="J13" s="238">
        <v>22252</v>
      </c>
      <c r="K13" s="238">
        <v>1036283</v>
      </c>
      <c r="L13" s="149">
        <v>6</v>
      </c>
    </row>
    <row r="14" spans="1:13" s="144" customFormat="1" ht="12" customHeight="1" x14ac:dyDescent="0.2">
      <c r="B14" s="165">
        <v>7</v>
      </c>
      <c r="C14" s="171" t="s">
        <v>80</v>
      </c>
      <c r="D14" s="238">
        <v>39277</v>
      </c>
      <c r="E14" s="238">
        <v>32819</v>
      </c>
      <c r="F14" s="238" t="s">
        <v>1</v>
      </c>
      <c r="G14" s="238" t="s">
        <v>1</v>
      </c>
      <c r="H14" s="238" t="s">
        <v>1</v>
      </c>
      <c r="I14" s="238" t="s">
        <v>1</v>
      </c>
      <c r="J14" s="238">
        <v>6458</v>
      </c>
      <c r="K14" s="238" t="s">
        <v>1</v>
      </c>
      <c r="L14" s="149">
        <v>7</v>
      </c>
    </row>
    <row r="15" spans="1:13" s="144" customFormat="1" ht="12" customHeight="1" x14ac:dyDescent="0.2">
      <c r="B15" s="165">
        <v>8</v>
      </c>
      <c r="C15" s="171" t="s">
        <v>81</v>
      </c>
      <c r="D15" s="238">
        <v>8570144</v>
      </c>
      <c r="E15" s="238">
        <v>5501402</v>
      </c>
      <c r="F15" s="238">
        <v>2016665</v>
      </c>
      <c r="G15" s="238" t="s">
        <v>1</v>
      </c>
      <c r="H15" s="238" t="s">
        <v>1</v>
      </c>
      <c r="I15" s="238" t="s">
        <v>1</v>
      </c>
      <c r="J15" s="238">
        <v>15794</v>
      </c>
      <c r="K15" s="238">
        <v>1036283</v>
      </c>
      <c r="L15" s="149">
        <v>8</v>
      </c>
    </row>
    <row r="16" spans="1:13" s="167" customFormat="1" ht="12" customHeight="1" x14ac:dyDescent="0.2">
      <c r="B16" s="165">
        <v>9</v>
      </c>
      <c r="C16" s="207" t="s">
        <v>0</v>
      </c>
      <c r="D16" s="239">
        <v>39815582</v>
      </c>
      <c r="E16" s="239">
        <v>8111273</v>
      </c>
      <c r="F16" s="239">
        <v>3002993</v>
      </c>
      <c r="G16" s="239">
        <v>3749886</v>
      </c>
      <c r="H16" s="239">
        <v>2314003</v>
      </c>
      <c r="I16" s="239">
        <v>1435883</v>
      </c>
      <c r="J16" s="239">
        <v>5082047</v>
      </c>
      <c r="K16" s="239">
        <v>19869383</v>
      </c>
      <c r="L16" s="149">
        <v>9</v>
      </c>
      <c r="M16" s="166"/>
    </row>
    <row r="17" spans="1:13" s="144" customFormat="1" ht="12" customHeight="1" x14ac:dyDescent="0.2">
      <c r="B17" s="165">
        <v>10</v>
      </c>
      <c r="C17" s="171" t="s">
        <v>86</v>
      </c>
      <c r="D17" s="238">
        <v>22982829</v>
      </c>
      <c r="E17" s="238">
        <v>604332</v>
      </c>
      <c r="F17" s="238">
        <v>141</v>
      </c>
      <c r="G17" s="238">
        <v>3742934</v>
      </c>
      <c r="H17" s="238">
        <v>2314003</v>
      </c>
      <c r="I17" s="238">
        <v>1428931</v>
      </c>
      <c r="J17" s="238">
        <v>4686750</v>
      </c>
      <c r="K17" s="238">
        <v>13948671</v>
      </c>
      <c r="L17" s="149">
        <v>10</v>
      </c>
      <c r="M17" s="166"/>
    </row>
    <row r="18" spans="1:13" s="144" customFormat="1" ht="12" customHeight="1" x14ac:dyDescent="0.2">
      <c r="B18" s="165">
        <v>11</v>
      </c>
      <c r="C18" s="171" t="s">
        <v>85</v>
      </c>
      <c r="D18" s="238">
        <v>16832753</v>
      </c>
      <c r="E18" s="238">
        <v>7506941</v>
      </c>
      <c r="F18" s="238">
        <v>3002851</v>
      </c>
      <c r="G18" s="238">
        <v>6952</v>
      </c>
      <c r="H18" s="238" t="s">
        <v>1</v>
      </c>
      <c r="I18" s="238">
        <v>6952</v>
      </c>
      <c r="J18" s="238">
        <v>395297</v>
      </c>
      <c r="K18" s="238">
        <v>5920712</v>
      </c>
      <c r="L18" s="149">
        <v>11</v>
      </c>
    </row>
    <row r="19" spans="1:13" x14ac:dyDescent="0.2">
      <c r="C19" s="168" t="s">
        <v>153</v>
      </c>
    </row>
    <row r="20" spans="1:13" x14ac:dyDescent="0.2">
      <c r="C20" s="198" t="s">
        <v>155</v>
      </c>
    </row>
    <row r="21" spans="1:13" x14ac:dyDescent="0.2">
      <c r="C21" s="198"/>
    </row>
    <row r="22" spans="1:13" ht="21.95" customHeight="1" x14ac:dyDescent="0.2">
      <c r="A22" s="277" t="s">
        <v>175</v>
      </c>
      <c r="B22" s="277"/>
      <c r="C22" s="277"/>
      <c r="D22" s="277"/>
      <c r="E22" s="277"/>
      <c r="F22" s="278" t="s">
        <v>176</v>
      </c>
      <c r="G22" s="278"/>
      <c r="H22" s="278"/>
      <c r="I22" s="278"/>
      <c r="J22" s="278"/>
      <c r="K22" s="278"/>
      <c r="L22" s="278"/>
    </row>
  </sheetData>
  <mergeCells count="17">
    <mergeCell ref="B1:E1"/>
    <mergeCell ref="B2:G2"/>
    <mergeCell ref="J3:J5"/>
    <mergeCell ref="K3:K5"/>
    <mergeCell ref="B3:B6"/>
    <mergeCell ref="C3:C6"/>
    <mergeCell ref="D3:D5"/>
    <mergeCell ref="E3:E5"/>
    <mergeCell ref="D6:E6"/>
    <mergeCell ref="A22:E22"/>
    <mergeCell ref="F22:L22"/>
    <mergeCell ref="L3:L6"/>
    <mergeCell ref="F6:K6"/>
    <mergeCell ref="F3:F5"/>
    <mergeCell ref="G3:I3"/>
    <mergeCell ref="G4:G5"/>
    <mergeCell ref="H4:I4"/>
  </mergeCells>
  <phoneticPr fontId="0" type="noConversion"/>
  <hyperlinks>
    <hyperlink ref="B1:D1" location="Inhaltsverzeichnis!A26" display="Inhaltsverzeichnis!A26" xr:uid="{00000000-0004-0000-0800-000000000000}"/>
    <hyperlink ref="B1:E1" location="Inhaltsverzeichnis!A23" display="Inhaltsverzeichnis!A23" xr:uid="{00000000-0004-0000-0800-000001000000}"/>
    <hyperlink ref="F22:L22" location="Inhaltsverzeichnis!A14" display="Inhaltsverzeichnis!A14" xr:uid="{77C31908-396E-46F8-8714-2528722B7950}"/>
    <hyperlink ref="A22:E22" location="Inhaltsverzeichnis!A11" display="3 Anteile der Vermögensarten beim nicht öffentlichen Bereich am Finanzvermögen im Land Berlin am 31.12.2019" xr:uid="{30C7504A-D685-418E-9107-965DF2C696E5}"/>
  </hyperlinks>
  <pageMargins left="0.59055118110236227" right="0.59055118110236227" top="0.78740157480314965" bottom="0.59055118110236227" header="0.31496062992125984" footer="0.23622047244094491"/>
  <pageSetup paperSize="9" firstPageNumber="10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j/24 –  Berlin  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B1:L20"/>
  <sheetViews>
    <sheetView workbookViewId="0">
      <pane xSplit="3" ySplit="6" topLeftCell="D7" activePane="bottomRight" state="frozen"/>
      <selection sqref="A1:B1"/>
      <selection pane="topRight" sqref="A1:B1"/>
      <selection pane="bottomLeft" sqref="A1:B1"/>
      <selection pane="bottomRight" activeCell="D7" sqref="D7"/>
    </sheetView>
  </sheetViews>
  <sheetFormatPr baseColWidth="10" defaultRowHeight="12.75" x14ac:dyDescent="0.2"/>
  <cols>
    <col min="1" max="1" width="14.7109375" customWidth="1"/>
    <col min="2" max="2" width="3.7109375" customWidth="1"/>
    <col min="3" max="3" width="37.7109375" customWidth="1"/>
    <col min="4" max="5" width="11.7109375" customWidth="1"/>
    <col min="6" max="7" width="11.7109375" style="131" customWidth="1"/>
    <col min="8" max="9" width="11.7109375" style="16" customWidth="1"/>
    <col min="10" max="10" width="11.7109375" customWidth="1"/>
    <col min="11" max="11" width="3.7109375" customWidth="1"/>
  </cols>
  <sheetData>
    <row r="1" spans="2:12" s="9" customFormat="1" ht="24" customHeight="1" x14ac:dyDescent="0.2">
      <c r="B1" s="269" t="s">
        <v>177</v>
      </c>
      <c r="C1" s="269"/>
      <c r="D1" s="269"/>
      <c r="E1" s="269"/>
      <c r="F1" s="269"/>
      <c r="G1" s="129"/>
      <c r="H1" s="123"/>
    </row>
    <row r="2" spans="2:12" ht="12" customHeight="1" x14ac:dyDescent="0.2">
      <c r="D2" s="296"/>
      <c r="E2" s="296"/>
      <c r="F2" s="296"/>
      <c r="G2" s="296"/>
      <c r="H2" s="296"/>
      <c r="I2" s="122"/>
    </row>
    <row r="3" spans="2:12" s="9" customFormat="1" ht="12" customHeight="1" x14ac:dyDescent="0.2">
      <c r="B3" s="262" t="s">
        <v>70</v>
      </c>
      <c r="C3" s="297" t="s">
        <v>99</v>
      </c>
      <c r="D3" s="300" t="s">
        <v>0</v>
      </c>
      <c r="E3" s="301" t="s">
        <v>72</v>
      </c>
      <c r="F3" s="194" t="s">
        <v>133</v>
      </c>
      <c r="G3" s="304" t="s">
        <v>134</v>
      </c>
      <c r="H3" s="305"/>
      <c r="I3" s="294" t="s">
        <v>127</v>
      </c>
      <c r="J3" s="294" t="s">
        <v>128</v>
      </c>
      <c r="K3" s="293" t="s">
        <v>70</v>
      </c>
    </row>
    <row r="4" spans="2:12" s="9" customFormat="1" ht="12" customHeight="1" x14ac:dyDescent="0.2">
      <c r="B4" s="292"/>
      <c r="C4" s="298"/>
      <c r="D4" s="300"/>
      <c r="E4" s="301"/>
      <c r="F4" s="302" t="s">
        <v>63</v>
      </c>
      <c r="G4" s="303" t="s">
        <v>65</v>
      </c>
      <c r="H4" s="300"/>
      <c r="I4" s="294"/>
      <c r="J4" s="294"/>
      <c r="K4" s="265"/>
    </row>
    <row r="5" spans="2:12" s="15" customFormat="1" ht="36" customHeight="1" x14ac:dyDescent="0.2">
      <c r="B5" s="292"/>
      <c r="C5" s="298"/>
      <c r="D5" s="300"/>
      <c r="E5" s="301"/>
      <c r="F5" s="302"/>
      <c r="G5" s="130" t="s">
        <v>66</v>
      </c>
      <c r="H5" s="125" t="s">
        <v>67</v>
      </c>
      <c r="I5" s="294"/>
      <c r="J5" s="294"/>
      <c r="K5" s="265"/>
    </row>
    <row r="6" spans="2:12" s="9" customFormat="1" ht="12" customHeight="1" x14ac:dyDescent="0.2">
      <c r="B6" s="292"/>
      <c r="C6" s="299"/>
      <c r="D6" s="295" t="s">
        <v>71</v>
      </c>
      <c r="E6" s="295"/>
      <c r="F6" s="295"/>
      <c r="G6" s="295"/>
      <c r="H6" s="295"/>
      <c r="I6" s="295"/>
      <c r="J6" s="295"/>
      <c r="K6" s="265"/>
    </row>
    <row r="7" spans="2:12" s="9" customFormat="1" ht="12" customHeight="1" x14ac:dyDescent="0.2">
      <c r="B7" s="14"/>
      <c r="C7" s="23"/>
      <c r="D7" s="24"/>
      <c r="E7" s="24"/>
      <c r="F7" s="121"/>
      <c r="G7" s="121"/>
      <c r="H7" s="24"/>
      <c r="I7" s="121"/>
      <c r="K7" s="14"/>
    </row>
    <row r="8" spans="2:12" s="9" customFormat="1" ht="12" customHeight="1" x14ac:dyDescent="0.2">
      <c r="B8" s="1">
        <v>1</v>
      </c>
      <c r="C8" s="36" t="s">
        <v>82</v>
      </c>
      <c r="D8" s="240">
        <v>9792626</v>
      </c>
      <c r="E8" s="240">
        <v>246421</v>
      </c>
      <c r="F8" s="241">
        <v>5763967</v>
      </c>
      <c r="G8" s="241">
        <v>4887119</v>
      </c>
      <c r="H8" s="240">
        <v>876849</v>
      </c>
      <c r="I8" s="240">
        <v>1345253</v>
      </c>
      <c r="J8" s="240">
        <v>2436985</v>
      </c>
      <c r="K8" s="1">
        <v>1</v>
      </c>
    </row>
    <row r="9" spans="2:12" s="9" customFormat="1" ht="12" customHeight="1" x14ac:dyDescent="0.2">
      <c r="B9" s="1">
        <v>2</v>
      </c>
      <c r="C9" s="39" t="s">
        <v>78</v>
      </c>
      <c r="D9" s="240">
        <v>4399082</v>
      </c>
      <c r="E9" s="240">
        <v>384</v>
      </c>
      <c r="F9" s="241">
        <v>1749344</v>
      </c>
      <c r="G9" s="241">
        <v>950000</v>
      </c>
      <c r="H9" s="240">
        <v>799344</v>
      </c>
      <c r="I9" s="240">
        <v>216237</v>
      </c>
      <c r="J9" s="240">
        <v>2433116</v>
      </c>
      <c r="K9" s="1">
        <v>2</v>
      </c>
    </row>
    <row r="10" spans="2:12" s="9" customFormat="1" ht="12" customHeight="1" x14ac:dyDescent="0.2">
      <c r="B10" s="1">
        <v>3</v>
      </c>
      <c r="C10" s="39" t="s">
        <v>79</v>
      </c>
      <c r="D10" s="240">
        <v>5393544</v>
      </c>
      <c r="E10" s="240">
        <v>246036</v>
      </c>
      <c r="F10" s="241">
        <v>4014624</v>
      </c>
      <c r="G10" s="241">
        <v>3937119</v>
      </c>
      <c r="H10" s="240">
        <v>77505</v>
      </c>
      <c r="I10" s="240">
        <v>1129016</v>
      </c>
      <c r="J10" s="240">
        <v>3869</v>
      </c>
      <c r="K10" s="1">
        <v>3</v>
      </c>
    </row>
    <row r="11" spans="2:12" s="9" customFormat="1" ht="12" customHeight="1" x14ac:dyDescent="0.2">
      <c r="B11" s="1">
        <v>4</v>
      </c>
      <c r="C11" s="219" t="s">
        <v>160</v>
      </c>
      <c r="D11" s="242">
        <v>33330</v>
      </c>
      <c r="E11" s="240" t="s">
        <v>1</v>
      </c>
      <c r="F11" s="240" t="s">
        <v>1</v>
      </c>
      <c r="G11" s="240" t="s">
        <v>1</v>
      </c>
      <c r="H11" s="240" t="s">
        <v>1</v>
      </c>
      <c r="I11" s="242">
        <v>33326</v>
      </c>
      <c r="J11" s="242">
        <v>4</v>
      </c>
      <c r="K11" s="1">
        <v>4</v>
      </c>
    </row>
    <row r="12" spans="2:12" s="9" customFormat="1" ht="12" customHeight="1" x14ac:dyDescent="0.2">
      <c r="B12" s="1">
        <v>5</v>
      </c>
      <c r="C12" s="219" t="s">
        <v>161</v>
      </c>
      <c r="D12" s="242">
        <v>33330</v>
      </c>
      <c r="E12" s="240" t="s">
        <v>1</v>
      </c>
      <c r="F12" s="240" t="s">
        <v>1</v>
      </c>
      <c r="G12" s="240" t="s">
        <v>1</v>
      </c>
      <c r="H12" s="240" t="s">
        <v>1</v>
      </c>
      <c r="I12" s="242">
        <v>33326</v>
      </c>
      <c r="J12" s="242">
        <v>4</v>
      </c>
      <c r="K12" s="1">
        <v>5</v>
      </c>
    </row>
    <row r="13" spans="2:12" ht="12" customHeight="1" x14ac:dyDescent="0.2">
      <c r="B13" s="1">
        <v>6</v>
      </c>
      <c r="C13" s="36" t="s">
        <v>83</v>
      </c>
      <c r="D13" s="240">
        <v>56648</v>
      </c>
      <c r="E13" s="240" t="s">
        <v>1</v>
      </c>
      <c r="F13" s="241">
        <v>293</v>
      </c>
      <c r="G13" s="241" t="s">
        <v>1</v>
      </c>
      <c r="H13" s="240">
        <v>293</v>
      </c>
      <c r="I13" s="240">
        <v>4443</v>
      </c>
      <c r="J13" s="240">
        <v>51912</v>
      </c>
      <c r="K13" s="1">
        <v>6</v>
      </c>
    </row>
    <row r="14" spans="2:12" ht="12" customHeight="1" x14ac:dyDescent="0.2">
      <c r="B14" s="1">
        <v>7</v>
      </c>
      <c r="C14" s="37" t="s">
        <v>80</v>
      </c>
      <c r="D14" s="240">
        <v>2389</v>
      </c>
      <c r="E14" s="240" t="s">
        <v>1</v>
      </c>
      <c r="F14" s="241">
        <v>293</v>
      </c>
      <c r="G14" s="241" t="s">
        <v>1</v>
      </c>
      <c r="H14" s="240">
        <v>293</v>
      </c>
      <c r="I14" s="240">
        <v>2096</v>
      </c>
      <c r="J14" s="240" t="s">
        <v>1</v>
      </c>
      <c r="K14" s="1">
        <v>7</v>
      </c>
      <c r="L14" s="221"/>
    </row>
    <row r="15" spans="2:12" ht="12" customHeight="1" x14ac:dyDescent="0.2">
      <c r="B15" s="1">
        <v>8</v>
      </c>
      <c r="C15" s="37" t="s">
        <v>81</v>
      </c>
      <c r="D15" s="240">
        <v>54259</v>
      </c>
      <c r="E15" s="240" t="s">
        <v>1</v>
      </c>
      <c r="F15" s="240" t="s">
        <v>1</v>
      </c>
      <c r="G15" s="240" t="s">
        <v>1</v>
      </c>
      <c r="H15" s="240" t="s">
        <v>1</v>
      </c>
      <c r="I15" s="240">
        <v>2347</v>
      </c>
      <c r="J15" s="240">
        <v>51912</v>
      </c>
      <c r="K15" s="1">
        <v>8</v>
      </c>
    </row>
    <row r="16" spans="2:12" s="27" customFormat="1" ht="12" customHeight="1" x14ac:dyDescent="0.2">
      <c r="B16" s="220">
        <v>9</v>
      </c>
      <c r="C16" s="38" t="s">
        <v>0</v>
      </c>
      <c r="D16" s="243">
        <v>9882605</v>
      </c>
      <c r="E16" s="243">
        <v>246421</v>
      </c>
      <c r="F16" s="244">
        <v>5764261</v>
      </c>
      <c r="G16" s="244">
        <v>4887119</v>
      </c>
      <c r="H16" s="243">
        <v>877142</v>
      </c>
      <c r="I16" s="243">
        <v>1383022</v>
      </c>
      <c r="J16" s="243">
        <v>2488901</v>
      </c>
      <c r="K16" s="220">
        <v>9</v>
      </c>
    </row>
    <row r="17" spans="2:11" ht="12" customHeight="1" x14ac:dyDescent="0.2">
      <c r="B17" s="1">
        <v>10</v>
      </c>
      <c r="C17" s="37" t="s">
        <v>86</v>
      </c>
      <c r="D17" s="240">
        <v>4401471</v>
      </c>
      <c r="E17" s="240">
        <v>384</v>
      </c>
      <c r="F17" s="240">
        <v>1749637</v>
      </c>
      <c r="G17" s="240">
        <v>950000</v>
      </c>
      <c r="H17" s="240">
        <v>799637</v>
      </c>
      <c r="I17" s="240">
        <v>218333</v>
      </c>
      <c r="J17" s="240">
        <v>2433116</v>
      </c>
      <c r="K17" s="1">
        <v>10</v>
      </c>
    </row>
    <row r="18" spans="2:11" ht="12" customHeight="1" x14ac:dyDescent="0.2">
      <c r="B18" s="1">
        <v>11</v>
      </c>
      <c r="C18" s="37" t="s">
        <v>85</v>
      </c>
      <c r="D18" s="240">
        <v>5481134</v>
      </c>
      <c r="E18" s="240">
        <v>246036</v>
      </c>
      <c r="F18" s="241">
        <v>4014624</v>
      </c>
      <c r="G18" s="241">
        <v>3937119</v>
      </c>
      <c r="H18" s="240">
        <v>77505</v>
      </c>
      <c r="I18" s="240">
        <v>1164689</v>
      </c>
      <c r="J18" s="240">
        <v>55785</v>
      </c>
      <c r="K18" s="1">
        <v>11</v>
      </c>
    </row>
    <row r="19" spans="2:11" x14ac:dyDescent="0.2">
      <c r="C19" s="168" t="s">
        <v>153</v>
      </c>
      <c r="D19" s="34"/>
      <c r="E19" s="34"/>
      <c r="F19" s="33"/>
      <c r="G19" s="33"/>
      <c r="H19" s="34"/>
      <c r="I19" s="34"/>
      <c r="J19" s="34"/>
    </row>
    <row r="20" spans="2:11" x14ac:dyDescent="0.2">
      <c r="C20" s="198" t="s">
        <v>155</v>
      </c>
    </row>
  </sheetData>
  <mergeCells count="13">
    <mergeCell ref="B1:F1"/>
    <mergeCell ref="B3:B6"/>
    <mergeCell ref="K3:K6"/>
    <mergeCell ref="J3:J5"/>
    <mergeCell ref="D6:J6"/>
    <mergeCell ref="D2:H2"/>
    <mergeCell ref="C3:C6"/>
    <mergeCell ref="D3:D5"/>
    <mergeCell ref="E3:E5"/>
    <mergeCell ref="F4:F5"/>
    <mergeCell ref="G4:H4"/>
    <mergeCell ref="I3:I5"/>
    <mergeCell ref="G3:H3"/>
  </mergeCells>
  <phoneticPr fontId="0" type="noConversion"/>
  <hyperlinks>
    <hyperlink ref="B1:E1" location="Inhaltsverzeichnis!A29" display="5  Finanzvermögen nach Arten, Körperschaftsgruppen und Größenklassen beim öffentlichen Bereich am 31.12.2019" xr:uid="{00000000-0004-0000-0900-000000000000}"/>
    <hyperlink ref="B1:F1" location="Inhaltsverzeichnis!A26" display="Inhaltsverzeichnis!A26" xr:uid="{06A71F45-2FD7-4795-A324-8932D9931E64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j/24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H20"/>
  <sheetViews>
    <sheetView zoomScaleNormal="100" workbookViewId="0">
      <pane ySplit="5" topLeftCell="A6" activePane="bottomLeft" state="frozen"/>
      <selection sqref="A1:B1"/>
      <selection pane="bottomLeft" activeCell="A6" sqref="A6"/>
    </sheetView>
  </sheetViews>
  <sheetFormatPr baseColWidth="10" defaultColWidth="11.5703125" defaultRowHeight="11.25" x14ac:dyDescent="0.2"/>
  <cols>
    <col min="1" max="1" width="36.7109375" style="6" customWidth="1"/>
    <col min="2" max="5" width="11.28515625" style="6" customWidth="1"/>
    <col min="6" max="16384" width="11.5703125" style="6"/>
  </cols>
  <sheetData>
    <row r="1" spans="1:8" ht="5.0999999999999996" customHeight="1" x14ac:dyDescent="0.2"/>
    <row r="2" spans="1:8" ht="23.45" customHeight="1" x14ac:dyDescent="0.2">
      <c r="A2" s="306" t="s">
        <v>143</v>
      </c>
      <c r="B2" s="306"/>
      <c r="C2" s="306"/>
      <c r="D2" s="306"/>
      <c r="E2" s="306"/>
    </row>
    <row r="3" spans="1:8" s="2" customFormat="1" ht="12" customHeight="1" x14ac:dyDescent="0.2">
      <c r="A3" s="261"/>
      <c r="B3" s="261"/>
      <c r="C3" s="261"/>
      <c r="D3" s="261"/>
      <c r="E3" s="261"/>
    </row>
    <row r="4" spans="1:8" ht="36" customHeight="1" x14ac:dyDescent="0.2">
      <c r="A4" s="307" t="s">
        <v>64</v>
      </c>
      <c r="B4" s="124" t="s">
        <v>178</v>
      </c>
      <c r="C4" s="7" t="s">
        <v>162</v>
      </c>
      <c r="D4" s="308" t="s">
        <v>68</v>
      </c>
      <c r="E4" s="309"/>
    </row>
    <row r="5" spans="1:8" ht="12" customHeight="1" x14ac:dyDescent="0.2">
      <c r="A5" s="299"/>
      <c r="B5" s="300" t="s">
        <v>71</v>
      </c>
      <c r="C5" s="300"/>
      <c r="D5" s="300"/>
      <c r="E5" s="8" t="s">
        <v>4</v>
      </c>
    </row>
    <row r="6" spans="1:8" ht="12" customHeight="1" x14ac:dyDescent="0.2">
      <c r="A6" s="26"/>
      <c r="B6" s="13"/>
      <c r="C6" s="25"/>
      <c r="D6" s="25"/>
      <c r="E6" s="25"/>
    </row>
    <row r="7" spans="1:8" ht="12" customHeight="1" x14ac:dyDescent="0.2">
      <c r="A7" s="59" t="s">
        <v>82</v>
      </c>
      <c r="B7" s="242">
        <v>31185757</v>
      </c>
      <c r="C7" s="242">
        <v>29117939</v>
      </c>
      <c r="D7" s="240">
        <v>2067818</v>
      </c>
      <c r="E7" s="245">
        <v>7.1</v>
      </c>
      <c r="G7" s="118"/>
    </row>
    <row r="8" spans="1:8" ht="12" customHeight="1" x14ac:dyDescent="0.2">
      <c r="A8" s="60" t="s">
        <v>78</v>
      </c>
      <c r="B8" s="242">
        <v>22943552</v>
      </c>
      <c r="C8" s="242">
        <v>23689338</v>
      </c>
      <c r="D8" s="240">
        <v>-745786</v>
      </c>
      <c r="E8" s="245">
        <v>-3.1</v>
      </c>
      <c r="G8" s="118"/>
    </row>
    <row r="9" spans="1:8" ht="12" customHeight="1" x14ac:dyDescent="0.2">
      <c r="A9" s="60" t="s">
        <v>79</v>
      </c>
      <c r="B9" s="242">
        <v>8242205</v>
      </c>
      <c r="C9" s="242">
        <v>5428601</v>
      </c>
      <c r="D9" s="240">
        <v>2813604</v>
      </c>
      <c r="E9" s="245">
        <v>51.8</v>
      </c>
      <c r="G9" s="127"/>
    </row>
    <row r="10" spans="1:8" ht="12" customHeight="1" x14ac:dyDescent="0.2">
      <c r="A10" s="178" t="s">
        <v>156</v>
      </c>
      <c r="B10" s="242">
        <v>20404</v>
      </c>
      <c r="C10" s="242">
        <v>8830</v>
      </c>
      <c r="D10" s="242">
        <v>11574</v>
      </c>
      <c r="E10" s="246">
        <v>131.1</v>
      </c>
      <c r="G10" s="127"/>
    </row>
    <row r="11" spans="1:8" ht="12" customHeight="1" x14ac:dyDescent="0.2">
      <c r="A11" s="178" t="s">
        <v>157</v>
      </c>
      <c r="B11" s="242">
        <v>20404</v>
      </c>
      <c r="C11" s="242">
        <v>8830</v>
      </c>
      <c r="D11" s="242">
        <v>11574</v>
      </c>
      <c r="E11" s="246">
        <v>131.1</v>
      </c>
      <c r="G11" s="127"/>
    </row>
    <row r="12" spans="1:8" ht="12" customHeight="1" x14ac:dyDescent="0.2">
      <c r="A12" s="156" t="s">
        <v>83</v>
      </c>
      <c r="B12" s="242">
        <v>8609421</v>
      </c>
      <c r="C12" s="242">
        <v>9631005</v>
      </c>
      <c r="D12" s="240">
        <v>-1021584</v>
      </c>
      <c r="E12" s="245">
        <v>-10.6</v>
      </c>
    </row>
    <row r="13" spans="1:8" ht="12" customHeight="1" x14ac:dyDescent="0.2">
      <c r="A13" s="60" t="s">
        <v>80</v>
      </c>
      <c r="B13" s="242">
        <v>39277</v>
      </c>
      <c r="C13" s="242">
        <v>24755</v>
      </c>
      <c r="D13" s="240">
        <v>14522</v>
      </c>
      <c r="E13" s="245">
        <v>58.7</v>
      </c>
    </row>
    <row r="14" spans="1:8" ht="12" customHeight="1" x14ac:dyDescent="0.2">
      <c r="A14" s="60" t="s">
        <v>81</v>
      </c>
      <c r="B14" s="242">
        <v>8570144</v>
      </c>
      <c r="C14" s="242">
        <v>9606250</v>
      </c>
      <c r="D14" s="240">
        <v>-1036106</v>
      </c>
      <c r="E14" s="245">
        <v>-10.8</v>
      </c>
    </row>
    <row r="15" spans="1:8" ht="12" customHeight="1" x14ac:dyDescent="0.2">
      <c r="A15" s="60"/>
      <c r="E15" s="222"/>
    </row>
    <row r="16" spans="1:8" s="2" customFormat="1" ht="12" customHeight="1" x14ac:dyDescent="0.2">
      <c r="A16" s="157" t="s">
        <v>0</v>
      </c>
      <c r="B16" s="247">
        <v>39815582</v>
      </c>
      <c r="C16" s="247">
        <v>38757774</v>
      </c>
      <c r="D16" s="243">
        <v>1057808</v>
      </c>
      <c r="E16" s="248">
        <v>2.7</v>
      </c>
      <c r="G16" s="118"/>
      <c r="H16" s="6"/>
    </row>
    <row r="17" spans="1:7" x14ac:dyDescent="0.2">
      <c r="A17" s="60" t="s">
        <v>86</v>
      </c>
      <c r="B17" s="242">
        <v>22982829</v>
      </c>
      <c r="C17" s="242">
        <v>23714094</v>
      </c>
      <c r="D17" s="240">
        <v>-731265</v>
      </c>
      <c r="E17" s="245">
        <v>-3.1</v>
      </c>
      <c r="G17" s="118"/>
    </row>
    <row r="18" spans="1:7" x14ac:dyDescent="0.2">
      <c r="A18" s="30" t="s">
        <v>85</v>
      </c>
      <c r="B18" s="242">
        <v>16832753</v>
      </c>
      <c r="C18" s="242">
        <v>15043681</v>
      </c>
      <c r="D18" s="240">
        <v>1789073</v>
      </c>
      <c r="E18" s="245">
        <v>11.9</v>
      </c>
    </row>
    <row r="19" spans="1:7" ht="12" x14ac:dyDescent="0.2">
      <c r="A19" s="168" t="s">
        <v>153</v>
      </c>
    </row>
    <row r="20" spans="1:7" x14ac:dyDescent="0.2">
      <c r="A20" s="198" t="s">
        <v>155</v>
      </c>
    </row>
  </sheetData>
  <mergeCells count="5">
    <mergeCell ref="A2:E2"/>
    <mergeCell ref="A3:E3"/>
    <mergeCell ref="A4:A5"/>
    <mergeCell ref="B5:D5"/>
    <mergeCell ref="D4:E4"/>
  </mergeCells>
  <phoneticPr fontId="4" type="noConversion"/>
  <hyperlinks>
    <hyperlink ref="A2:E2" location="Inhaltsverzeichnis!A29" display="Inhaltsverzeichnis!A29" xr:uid="{00000000-0004-0000-0A00-000000000000}"/>
  </hyperlinks>
  <pageMargins left="0.59055118110236227" right="0.59055118110236227" top="0.78740157480314965" bottom="0.59055118110236227" header="0.31496062992125984" footer="0.23622047244094491"/>
  <pageSetup paperSize="9" firstPageNumber="14" pageOrder="overThenDown" orientation="portrait" r:id="rId1"/>
  <headerFooter scaleWithDoc="0" alignWithMargins="0">
    <oddHeader>&amp;C&amp;"Arial,Standard"&amp;8– &amp;P –</oddHeader>
    <oddFooter>&amp;C&amp;"Arial,Standard"&amp;7&amp;K000000 Amt für Statistik Berlin-Brandenburg — SB L III 6 - j/24 –  Berlin  &amp;G</oddFooter>
  </headerFooter>
  <rowBreaks count="1" manualBreakCount="1">
    <brk id="1" max="16383" man="1"/>
  </rowBreaks>
  <colBreaks count="1" manualBreakCount="1">
    <brk id="5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12</vt:i4>
      </vt:variant>
    </vt:vector>
  </HeadingPairs>
  <TitlesOfParts>
    <vt:vector size="23" baseType="lpstr">
      <vt:lpstr>Titel</vt:lpstr>
      <vt:lpstr>Impressum</vt:lpstr>
      <vt:lpstr>Inhaltsverzeichnis</vt:lpstr>
      <vt:lpstr>Grafiken1-2</vt:lpstr>
      <vt:lpstr>1</vt:lpstr>
      <vt:lpstr>2</vt:lpstr>
      <vt:lpstr>3</vt:lpstr>
      <vt:lpstr>4</vt:lpstr>
      <vt:lpstr>5</vt:lpstr>
      <vt:lpstr>6</vt:lpstr>
      <vt:lpstr>U4</vt:lpstr>
      <vt:lpstr>'3'!Druckbereich</vt:lpstr>
      <vt:lpstr>'Grafiken1-2'!Druckbereich</vt:lpstr>
      <vt:lpstr>Titel!Druckbereich</vt:lpstr>
      <vt:lpstr>'1'!Drucktitel</vt:lpstr>
      <vt:lpstr>'2'!Drucktitel</vt:lpstr>
      <vt:lpstr>'6'!Drucktitel</vt:lpstr>
      <vt:lpstr>'3'!Print_Area</vt:lpstr>
      <vt:lpstr>'Grafiken1-2'!Print_Area</vt:lpstr>
      <vt:lpstr>'U4'!Print_Area</vt:lpstr>
      <vt:lpstr>'1'!Print_Titles</vt:lpstr>
      <vt:lpstr>'2'!Print_Titles</vt:lpstr>
      <vt:lpstr>'6'!Print_Titles</vt:lpstr>
    </vt:vector>
  </TitlesOfParts>
  <Manager>Amt für Statistik Berlin-Brandenburg</Manager>
  <Company>Amt für Statistik Berlin-Brandenburg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Finanzvermögen der öffentlichen Haushalte und deren Extrahaushalte im Land Brandenburg am 31.12.2024</dc:title>
  <dc:subject>Finanz- und Personalstatistiken</dc:subject>
  <dc:creator>Amt für Statistik Berlin-Brandenburg</dc:creator>
  <cp:keywords>öffentliches Finanzvermögen, Bargeld und Einlagen, Wertpapiere, Ausleihungen, Anteilsrechte, Forderungen.</cp:keywords>
  <cp:lastModifiedBy>Wilke, Gabriela</cp:lastModifiedBy>
  <cp:lastPrinted>2025-09-26T05:43:03Z</cp:lastPrinted>
  <dcterms:created xsi:type="dcterms:W3CDTF">2006-03-07T15:11:17Z</dcterms:created>
  <dcterms:modified xsi:type="dcterms:W3CDTF">2025-10-16T07:42:46Z</dcterms:modified>
  <cp:category>Statistischer Bericht LIII 6-j/24</cp:category>
</cp:coreProperties>
</file>