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3-DL\02-STB\"/>
    </mc:Choice>
  </mc:AlternateContent>
  <xr:revisionPtr revIDLastSave="0" documentId="13_ncr:1_{6DE1252F-E1E5-4D2D-9BA5-195679E68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 localSheetId="3">#REF!</definedName>
    <definedName name="Database" localSheetId="4">#REF!</definedName>
    <definedName name="Database" localSheetId="5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Inhaltsverzeichnis!$A$1:$D$27</definedName>
    <definedName name="_xlnm.Print_Area" localSheetId="3">'T1'!$A$1:$AL$63</definedName>
    <definedName name="_xlnm.Print_Area" localSheetId="4">'T2'!$A$1:$AL$63</definedName>
    <definedName name="_xlnm.Print_Area" localSheetId="5">'T3'!$A$1:$AL$63</definedName>
    <definedName name="_xlnm.Print_Area" localSheetId="0">Titel!$A$1:$D$27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'T1'!$1:$8</definedName>
    <definedName name="_xlnm.Print_Titles" localSheetId="4">'T2'!$1:$8</definedName>
    <definedName name="_xlnm.Print_Titles" localSheetId="5">'T3'!$1:$8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2" l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AL59" i="28"/>
  <c r="U59" i="28"/>
  <c r="S59" i="28"/>
  <c r="AL40" i="28"/>
  <c r="U40" i="28"/>
  <c r="S40" i="28"/>
  <c r="AL21" i="28"/>
  <c r="U21" i="28"/>
  <c r="S21" i="28"/>
  <c r="AL59" i="27"/>
  <c r="U59" i="27"/>
  <c r="S59" i="27"/>
  <c r="AL40" i="27"/>
  <c r="U40" i="27"/>
  <c r="S40" i="27"/>
  <c r="AL21" i="27"/>
  <c r="U21" i="27"/>
  <c r="S21" i="27"/>
  <c r="AL59" i="26"/>
  <c r="U59" i="26"/>
  <c r="S59" i="26"/>
  <c r="AL40" i="26"/>
  <c r="U40" i="26"/>
  <c r="S40" i="26"/>
  <c r="AL21" i="26"/>
  <c r="U21" i="26"/>
  <c r="S21" i="26"/>
  <c r="I44" i="12" l="1"/>
  <c r="H44" i="12"/>
  <c r="I43" i="12"/>
  <c r="H43" i="12"/>
  <c r="I42" i="12"/>
  <c r="H42" i="12"/>
  <c r="I41" i="12"/>
  <c r="H41" i="12"/>
  <c r="I40" i="12"/>
  <c r="H40" i="12"/>
  <c r="I39" i="12"/>
  <c r="H39" i="12"/>
  <c r="I38" i="12"/>
  <c r="H38" i="12"/>
  <c r="I37" i="12"/>
  <c r="H37" i="12"/>
  <c r="I36" i="12"/>
  <c r="H36" i="12"/>
  <c r="I35" i="12"/>
  <c r="H35" i="12"/>
  <c r="I34" i="12"/>
  <c r="H34" i="12"/>
  <c r="I33" i="12"/>
  <c r="H33" i="12"/>
  <c r="I32" i="12"/>
  <c r="H32" i="12"/>
  <c r="I31" i="12"/>
  <c r="H31" i="12"/>
  <c r="I30" i="12"/>
  <c r="H30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AK28" i="28"/>
  <c r="AK47" i="28" s="1"/>
  <c r="T28" i="28"/>
  <c r="T47" i="28" s="1"/>
  <c r="R28" i="28"/>
  <c r="R47" i="28" s="1"/>
  <c r="A28" i="28"/>
  <c r="A47" i="28" s="1"/>
  <c r="AK28" i="27"/>
  <c r="AK47" i="27" s="1"/>
  <c r="T28" i="27"/>
  <c r="T47" i="27" s="1"/>
  <c r="R28" i="27"/>
  <c r="R47" i="27" s="1"/>
  <c r="A28" i="27"/>
  <c r="A47" i="27" s="1"/>
  <c r="AK28" i="26"/>
  <c r="AK47" i="26" s="1"/>
  <c r="T28" i="26"/>
  <c r="T47" i="26" s="1"/>
  <c r="R28" i="26"/>
  <c r="R47" i="26" s="1"/>
  <c r="A28" i="26"/>
  <c r="A47" i="26" s="1"/>
</calcChain>
</file>

<file path=xl/sharedStrings.xml><?xml version="1.0" encoding="utf-8"?>
<sst xmlns="http://schemas.openxmlformats.org/spreadsheetml/2006/main" count="859" uniqueCount="138">
  <si>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</si>
  <si>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</si>
  <si>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</si>
  <si>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</si>
  <si>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</si>
  <si>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</si>
  <si>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</si>
  <si>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</si>
  <si>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</si>
  <si>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</si>
  <si>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</si>
  <si>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</si>
  <si>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</si>
  <si>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</si>
  <si>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</si>
  <si>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</si>
  <si>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</si>
  <si>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</si>
  <si>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</si>
  <si>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</si>
  <si>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</si>
  <si>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</si>
  <si>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</si>
  <si>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</si>
  <si>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</si>
  <si>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</si>
  <si>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</si>
  <si>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</si>
  <si>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</si>
  <si>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</si>
  <si>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</si>
  <si>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</si>
  <si>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</si>
  <si>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</si>
  <si>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</si>
  <si>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</si>
  <si>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Tabellen</t>
  </si>
  <si>
    <t>Steinstraße 104 - 106</t>
  </si>
  <si>
    <t>14480 Potsdam</t>
  </si>
  <si>
    <t>Insgesamt</t>
  </si>
  <si>
    <t>Tel. 0331 8173 - 1777</t>
  </si>
  <si>
    <t>Fax 0331 817330 - 4091</t>
  </si>
  <si>
    <t xml:space="preserve">Realer und nominaler Umsatz
Tätige Personen
</t>
  </si>
  <si>
    <t>Dienstleistungen in  Berlin</t>
  </si>
  <si>
    <t xml:space="preserve">Titelgrafik </t>
  </si>
  <si>
    <t>Umsatz - real und tätige Personen</t>
  </si>
  <si>
    <t>Monat</t>
  </si>
  <si>
    <t xml:space="preserve">  Index (2015 = 100)</t>
  </si>
  <si>
    <t>Umsatz real</t>
  </si>
  <si>
    <t>Tätige Personen</t>
  </si>
  <si>
    <t>Erscheinungsfolge: monatlich</t>
  </si>
  <si>
    <t>Realer Umsatzindex im Land Berlin nach Wirtschaftsbereichen</t>
  </si>
  <si>
    <t>Wirtschaftszweig H Verkehr und Lagerei</t>
  </si>
  <si>
    <t>Wirtschaftszweig J Information und Kommunikation</t>
  </si>
  <si>
    <t>Wirtschaftszweig L Grundstücks- und Wohnungswesen</t>
  </si>
  <si>
    <t>Wirtschaftszweig M  Freiberufliche, wissenschaftliche und technische Dienstleistungen</t>
  </si>
  <si>
    <t>Wirtschaftszweig N Erbringung von sonstigen wirtschaftlichen Dienstleistungen.</t>
  </si>
  <si>
    <t>Nominaler Umsatzindex im Land Berlin nach Wirtschaftsbereichen</t>
  </si>
  <si>
    <t>3</t>
  </si>
  <si>
    <t>Index der tätigen Personen im Land Berlin nach Wirtschaftsbereichen</t>
  </si>
  <si>
    <t>Wirtschaftszweig N Erbringung von sonstigen wirtschaftlichen Dienstleistungen</t>
  </si>
  <si>
    <t>Metadaten zu dieser Statistik
(externer Link)</t>
  </si>
  <si>
    <t xml:space="preserve">     Wirtschaftszweig H</t>
  </si>
  <si>
    <t>Zeitraum</t>
  </si>
  <si>
    <t>H+J+L+M+N</t>
  </si>
  <si>
    <t>H</t>
  </si>
  <si>
    <t>J</t>
  </si>
  <si>
    <t>L</t>
  </si>
  <si>
    <t>M</t>
  </si>
  <si>
    <t>N</t>
  </si>
  <si>
    <t xml:space="preserve">Verkehr und Lagerei             </t>
  </si>
  <si>
    <t xml:space="preserve">49+50+51 </t>
  </si>
  <si>
    <t xml:space="preserve">Infor-
mation 
und 
Kommuni-
kation   </t>
  </si>
  <si>
    <t>68</t>
  </si>
  <si>
    <t>Freiberufl.,
wissensch. und technische Dienst-leistungen</t>
  </si>
  <si>
    <t>69+70.2</t>
  </si>
  <si>
    <t>Erbring.
sonst.
wirt-
schaftl. 
Dienst-
leistung.</t>
  </si>
  <si>
    <t>77</t>
  </si>
  <si>
    <t>79</t>
  </si>
  <si>
    <t>80</t>
  </si>
  <si>
    <t>81</t>
  </si>
  <si>
    <t>Landverkehr u.
Transport in 
Rohrfernleitun-
gen, Schifffahrt, 
Luftfahrt</t>
  </si>
  <si>
    <t xml:space="preserve">Verlags-
wesen                    </t>
  </si>
  <si>
    <t>Herstellung,  Verleih,
 Vertrieb v. Filmen u. 
Fernsehprogrammen;
Kinos; Tonstudios, 
Verlegen von Musik</t>
  </si>
  <si>
    <t xml:space="preserve">Rund-
funk-
veran-
stalter            </t>
  </si>
  <si>
    <t xml:space="preserve">Tele-
kommu-
nikation               </t>
  </si>
  <si>
    <t>Erbringung v. Dienstleis-
tungen der Informations-
technologie</t>
  </si>
  <si>
    <t xml:space="preserve">Informations-
dienst-
leistungen    </t>
  </si>
  <si>
    <t>Grund-
stücks- 
u. Woh-
nungs-
wesen</t>
  </si>
  <si>
    <t>70.2</t>
  </si>
  <si>
    <t xml:space="preserve">Architektur-, 
Ing.-Büros; 
techn., phy-
sik. u. chem. 
Untersuchung            </t>
  </si>
  <si>
    <t xml:space="preserve">Wer-
bung, 
Markt-
for-
schung    </t>
  </si>
  <si>
    <t>Sonst. Tätig-
keiten</t>
  </si>
  <si>
    <t>Vermie-
tung v. 
beweg-
lichen 
Sachen</t>
  </si>
  <si>
    <t>Vermittlung 
u. Überlas-
sung v. Ar-
beitskräften</t>
  </si>
  <si>
    <t>Reisebüros, 
Reiseveran-
stalter, sonst. 
Reservierungs- 
dienstleist.</t>
  </si>
  <si>
    <t>Wach-, 
Sicherheits-
dienste sowie Detekteien</t>
  </si>
  <si>
    <t>Gebäudebe-
treuung, 
Garten- u.  Landschafts-
bau</t>
  </si>
  <si>
    <t>wirtschaftliche
Dienstleistungen
f. Unternehmen 
u. Privatperso-
nen a.n.g.</t>
  </si>
  <si>
    <t xml:space="preserve">Schifffahrt                     </t>
  </si>
  <si>
    <t xml:space="preserve">Luftfahrt                       </t>
  </si>
  <si>
    <t>Rechts-, 
Steuerbe-
ratung, Wirt-
schaftspr.</t>
  </si>
  <si>
    <t xml:space="preserve">Public-Re-
lations-,
Unterneh-
mensber.           </t>
  </si>
  <si>
    <t xml:space="preserve">Jan               </t>
  </si>
  <si>
    <t>Feb</t>
  </si>
  <si>
    <t xml:space="preserve">Mrz                     </t>
  </si>
  <si>
    <t xml:space="preserve">Apr                     </t>
  </si>
  <si>
    <t xml:space="preserve">Mai                       </t>
  </si>
  <si>
    <t xml:space="preserve">Jun                      </t>
  </si>
  <si>
    <t xml:space="preserve">Jul                       </t>
  </si>
  <si>
    <t xml:space="preserve">Aug                 </t>
  </si>
  <si>
    <t xml:space="preserve">Sep           </t>
  </si>
  <si>
    <t xml:space="preserve">Okt                 </t>
  </si>
  <si>
    <t xml:space="preserve">Nov             </t>
  </si>
  <si>
    <t xml:space="preserve">Dez             </t>
  </si>
  <si>
    <t xml:space="preserve">Jan-Dez                 </t>
  </si>
  <si>
    <t xml:space="preserve">1. Vj.  </t>
  </si>
  <si>
    <t xml:space="preserve">2. Vj.  </t>
  </si>
  <si>
    <t xml:space="preserve">3. Vj.  </t>
  </si>
  <si>
    <t xml:space="preserve">4. Vj.  </t>
  </si>
  <si>
    <t>Veränderung gegenüber dem gleichen Vorjahreszeitraum in %</t>
  </si>
  <si>
    <t>Post-, Kurier- und Express-
dienste</t>
  </si>
  <si>
    <t xml:space="preserve">     Wirtschaftszweig J</t>
  </si>
  <si>
    <t xml:space="preserve">     Wirtschaftszweig N</t>
  </si>
  <si>
    <r>
      <t>1.  Realer Umsatzindex im Land Berlin nach Wirtschaftsbereichen</t>
    </r>
    <r>
      <rPr>
        <sz val="8"/>
        <rFont val="Arial"/>
        <family val="2"/>
      </rPr>
      <t xml:space="preserve"> (vorläufige Ergebnisse)</t>
    </r>
  </si>
  <si>
    <t xml:space="preserve">     Wirtschaftszweig L und M</t>
  </si>
  <si>
    <r>
      <t>2.  Nominaler Umsatzindex im Land Berlin nach Wirtschaftsbereichen</t>
    </r>
    <r>
      <rPr>
        <sz val="8"/>
        <rFont val="Arial"/>
        <family val="2"/>
      </rPr>
      <t xml:space="preserve"> (vorläufige Ergebnisse)</t>
    </r>
  </si>
  <si>
    <r>
      <t>2.  Nominaler Umsatzindex im Land Berlin nach Wirtschaftsbereichen</t>
    </r>
    <r>
      <rPr>
        <b/>
        <sz val="8"/>
        <color indexed="12"/>
        <rFont val="Arial"/>
        <family val="2"/>
      </rPr>
      <t xml:space="preserve"> </t>
    </r>
    <r>
      <rPr>
        <sz val="8"/>
        <rFont val="Arial"/>
        <family val="2"/>
      </rPr>
      <t>(vorläufige Ergebnisse)</t>
    </r>
  </si>
  <si>
    <r>
      <t>3.  Index der tätigen Personen im Land Berlin nach Wirtschaftsbereichen</t>
    </r>
    <r>
      <rPr>
        <sz val="8"/>
        <rFont val="Arial"/>
        <family val="2"/>
      </rPr>
      <t xml:space="preserve"> (vorläufige Ergebnisse)</t>
    </r>
  </si>
  <si>
    <t xml:space="preserve">Landverkehr 
und Transport 
in Rohrfern-
leitungen  </t>
  </si>
  <si>
    <t>Lagerei, Er-
bringung von 
sonst. Dienstl.
f. d. Verkehr</t>
  </si>
  <si>
    <t xml:space="preserve">Rechts-, Steuer-
beratung, Wirt-
schaftsprüfung, 
Unternehmens-
beratung                 </t>
  </si>
  <si>
    <t>Potsdam, 2026</t>
  </si>
  <si>
    <t>J I 3 - m 04/26</t>
  </si>
  <si>
    <r>
      <t xml:space="preserve">Dienstleistungen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</si>
  <si>
    <r>
      <t xml:space="preserve">Erschienen im </t>
    </r>
    <r>
      <rPr>
        <b/>
        <sz val="8"/>
        <rFont val="Arial"/>
        <family val="2"/>
      </rPr>
      <t>Juli 2026</t>
    </r>
  </si>
  <si>
    <t>Jan-Apr</t>
  </si>
  <si>
    <r>
      <t>2015</t>
    </r>
    <r>
      <rPr>
        <sz val="8"/>
        <rFont val="Cambria"/>
        <family val="1"/>
        <scheme val="major"/>
      </rPr>
      <t>≙</t>
    </r>
    <r>
      <rPr>
        <sz val="8"/>
        <rFont val="Arial"/>
        <family val="2"/>
      </rPr>
      <t>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</si>
</sst>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0.0"/>
    <numFmt numFmtId="166" formatCode="#\ ##0.0;\–\ #\ ##0.0;&quot;...&quot;"/>
  </numFmts>
  <fonts count="2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indexed="12"/>
      <name val="Arial"/>
      <family val="2"/>
    </font>
    <font>
      <sz val="8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50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3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17" fontId="3" fillId="3" borderId="0" xfId="0" applyNumberFormat="1" applyFont="1" applyFill="1"/>
    <xf numFmtId="165" fontId="3" fillId="2" borderId="0" xfId="1" applyNumberFormat="1" applyFont="1" applyFill="1"/>
    <xf numFmtId="0" fontId="12" fillId="0" borderId="0" xfId="2" applyNumberFormat="1" applyAlignment="1" applyProtection="1">
      <alignment wrapText="1"/>
      <protection locked="0"/>
    </xf>
    <xf numFmtId="0" fontId="0" fillId="0" borderId="0" xfId="0" applyFill="1"/>
    <xf numFmtId="164" fontId="12" fillId="0" borderId="0" xfId="2" applyNumberFormat="1" applyFill="1" applyAlignment="1">
      <alignment horizontal="left" indent="1"/>
    </xf>
    <xf numFmtId="0" fontId="12" fillId="0" borderId="0" xfId="2" applyFill="1"/>
    <xf numFmtId="49" fontId="23" fillId="0" borderId="0" xfId="0" applyNumberFormat="1" applyFont="1" applyAlignment="1" applyProtection="1">
      <alignment horizontal="right"/>
      <protection locked="0"/>
    </xf>
    <xf numFmtId="0" fontId="23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right"/>
      <protection locked="0"/>
    </xf>
    <xf numFmtId="0" fontId="12" fillId="0" borderId="0" xfId="2" applyFill="1" applyAlignment="1">
      <alignment horizontal="left"/>
    </xf>
    <xf numFmtId="0" fontId="25" fillId="0" borderId="0" xfId="0" applyFont="1" applyFill="1"/>
    <xf numFmtId="49" fontId="23" fillId="0" borderId="0" xfId="0" applyNumberFormat="1" applyFont="1" applyAlignment="1" applyProtection="1">
      <alignment horizontal="left"/>
      <protection locked="0"/>
    </xf>
    <xf numFmtId="164" fontId="23" fillId="0" borderId="0" xfId="0" applyNumberFormat="1" applyFont="1"/>
    <xf numFmtId="49" fontId="23" fillId="0" borderId="0" xfId="0" applyNumberFormat="1" applyFont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49" fontId="26" fillId="0" borderId="2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0" fontId="3" fillId="0" borderId="0" xfId="11" applyNumberFormat="1" applyFont="1" applyBorder="1" applyAlignment="1"/>
    <xf numFmtId="166" fontId="3" fillId="0" borderId="0" xfId="12" applyNumberFormat="1" applyFont="1" applyFill="1" applyBorder="1" applyAlignment="1">
      <alignment horizontal="right"/>
    </xf>
    <xf numFmtId="1" fontId="4" fillId="0" borderId="0" xfId="11" applyFont="1" applyBorder="1" applyAlignment="1">
      <alignment horizontal="right"/>
    </xf>
    <xf numFmtId="1" fontId="4" fillId="0" borderId="0" xfId="11" applyFont="1" applyBorder="1" applyAlignment="1">
      <alignment horizontal="left"/>
    </xf>
    <xf numFmtId="1" fontId="3" fillId="0" borderId="0" xfId="11" applyFont="1" applyBorder="1"/>
    <xf numFmtId="0" fontId="3" fillId="0" borderId="0" xfId="11" applyNumberFormat="1" applyFont="1" applyBorder="1" applyAlignment="1">
      <alignment horizontal="left"/>
    </xf>
    <xf numFmtId="0" fontId="3" fillId="0" borderId="0" xfId="0" applyFont="1" applyAlignment="1" applyProtection="1">
      <alignment horizontal="right" vertical="center"/>
    </xf>
    <xf numFmtId="0" fontId="3" fillId="0" borderId="0" xfId="1" applyFont="1" applyBorder="1"/>
    <xf numFmtId="0" fontId="3" fillId="0" borderId="0" xfId="0" applyFont="1" applyBorder="1"/>
    <xf numFmtId="1" fontId="3" fillId="0" borderId="0" xfId="11" applyFont="1" applyBorder="1" applyAlignment="1">
      <alignment horizontal="right"/>
    </xf>
    <xf numFmtId="1" fontId="3" fillId="0" borderId="0" xfId="1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12" fillId="0" borderId="0" xfId="2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1" applyFont="1" applyBorder="1" applyAlignment="1">
      <alignment horizontal="right"/>
    </xf>
    <xf numFmtId="1" fontId="3" fillId="0" borderId="0" xfId="11" applyFont="1" applyBorder="1" applyAlignment="1">
      <alignment horizontal="right" vertical="top"/>
    </xf>
    <xf numFmtId="0" fontId="9" fillId="0" borderId="0" xfId="0" applyFont="1" applyFill="1" applyProtection="1">
      <protection locked="0"/>
    </xf>
    <xf numFmtId="0" fontId="10" fillId="0" borderId="0" xfId="0" applyFont="1" applyFill="1" applyAlignment="1" applyProtection="1">
      <alignment vertical="top" wrapText="1"/>
      <protection locked="0"/>
    </xf>
    <xf numFmtId="0" fontId="3" fillId="0" borderId="0" xfId="0" applyFont="1" applyFill="1" applyProtection="1">
      <protection locked="0"/>
    </xf>
    <xf numFmtId="0" fontId="3" fillId="0" borderId="0" xfId="10" applyFont="1" applyFill="1" applyAlignment="1" applyProtection="1">
      <alignment vertical="center"/>
      <protection locked="0"/>
    </xf>
    <xf numFmtId="1" fontId="3" fillId="0" borderId="0" xfId="11" applyFont="1" applyFill="1" applyBorder="1"/>
    <xf numFmtId="0" fontId="3" fillId="0" borderId="0" xfId="11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right"/>
    </xf>
    <xf numFmtId="1" fontId="3" fillId="0" borderId="0" xfId="11" applyFont="1" applyFill="1" applyBorder="1" applyAlignment="1">
      <alignment horizontal="right"/>
    </xf>
    <xf numFmtId="0" fontId="0" fillId="0" borderId="0" xfId="0" applyFill="1" applyProtection="1"/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1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12" fillId="0" borderId="0" xfId="2" applyAlignment="1">
      <alignment horizontal="left" wrapText="1"/>
    </xf>
    <xf numFmtId="0" fontId="12" fillId="0" borderId="0" xfId="2" applyAlignment="1">
      <alignment horizontal="left"/>
    </xf>
    <xf numFmtId="1" fontId="3" fillId="0" borderId="0" xfId="11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left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4" fillId="0" borderId="0" xfId="0" applyFont="1" applyFill="1" applyAlignment="1">
      <alignment horizontal="left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CC8D4489-63A0-4FA1-96E9-A5BCE0788C58}"/>
    <cellStyle name="Standard_Tabelle2_1" xfId="12" xr:uid="{E417F4BB-A976-438C-81C8-028CABD4D77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446565860683344E-2"/>
          <c:y val="0.31526890348897468"/>
          <c:w val="0.80245221006666212"/>
          <c:h val="0.53874885066118328"/>
        </c:manualLayout>
      </c:layout>
      <c:lineChart>
        <c:grouping val="standard"/>
        <c:varyColors val="0"/>
        <c:ser>
          <c:idx val="0"/>
          <c:order val="0"/>
          <c:tx>
            <c:strRef>
              <c:f>Titel!$H$20</c:f>
              <c:strCache>
                <c:ptCount val="1"/>
                <c:pt idx="0">
                  <c:v>Umsatz real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Titel!$G$21:$G$36</c:f>
              <c:numCache>
                <c:formatCode>mmm\-yy</c:formatCode>
                <c:ptCount val="16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</c:numCache>
            </c:numRef>
          </c:cat>
          <c:val>
            <c:numRef>
              <c:f>Titel!$H$21:$H$36</c:f>
              <c:numCache>
                <c:formatCode>0.0</c:formatCode>
                <c:ptCount val="16"/>
                <c:pt idx="0">
                  <c:v>137.32</c:v>
                </c:pt>
                <c:pt idx="1">
                  <c:v>126.78</c:v>
                </c:pt>
                <c:pt idx="2">
                  <c:v>155.87</c:v>
                </c:pt>
                <c:pt idx="3">
                  <c:v>132.59</c:v>
                </c:pt>
                <c:pt idx="4">
                  <c:v>139.76</c:v>
                </c:pt>
                <c:pt idx="5">
                  <c:v>142.53</c:v>
                </c:pt>
                <c:pt idx="6">
                  <c:v>156.38999999999999</c:v>
                </c:pt>
                <c:pt idx="7">
                  <c:v>149.56</c:v>
                </c:pt>
                <c:pt idx="8">
                  <c:v>185.53</c:v>
                </c:pt>
                <c:pt idx="9">
                  <c:v>166.88</c:v>
                </c:pt>
                <c:pt idx="10">
                  <c:v>162.59</c:v>
                </c:pt>
                <c:pt idx="11">
                  <c:v>180.69</c:v>
                </c:pt>
                <c:pt idx="12">
                  <c:v>138.87</c:v>
                </c:pt>
                <c:pt idx="13">
                  <c:v>132.41</c:v>
                </c:pt>
                <c:pt idx="14">
                  <c:v>154.81</c:v>
                </c:pt>
                <c:pt idx="15">
                  <c:v>135.19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8-44EA-BC7A-8E115D7F887C}"/>
            </c:ext>
          </c:extLst>
        </c:ser>
        <c:ser>
          <c:idx val="1"/>
          <c:order val="1"/>
          <c:tx>
            <c:strRef>
              <c:f>Titel!$I$20</c:f>
              <c:strCache>
                <c:ptCount val="1"/>
                <c:pt idx="0">
                  <c:v>Tätige Personen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Titel!$G$21:$G$36</c:f>
              <c:numCache>
                <c:formatCode>mmm\-yy</c:formatCode>
                <c:ptCount val="16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</c:numCache>
            </c:numRef>
          </c:cat>
          <c:val>
            <c:numRef>
              <c:f>Titel!$I$21:$I$36</c:f>
              <c:numCache>
                <c:formatCode>0.0</c:formatCode>
                <c:ptCount val="16"/>
                <c:pt idx="0">
                  <c:v>127.14</c:v>
                </c:pt>
                <c:pt idx="1">
                  <c:v>125.94</c:v>
                </c:pt>
                <c:pt idx="2">
                  <c:v>126.5</c:v>
                </c:pt>
                <c:pt idx="3">
                  <c:v>126.81</c:v>
                </c:pt>
                <c:pt idx="4">
                  <c:v>126.81</c:v>
                </c:pt>
                <c:pt idx="5">
                  <c:v>127.64</c:v>
                </c:pt>
                <c:pt idx="6">
                  <c:v>126.97</c:v>
                </c:pt>
                <c:pt idx="7">
                  <c:v>126.19</c:v>
                </c:pt>
                <c:pt idx="8">
                  <c:v>126.41</c:v>
                </c:pt>
                <c:pt idx="9">
                  <c:v>128.27000000000001</c:v>
                </c:pt>
                <c:pt idx="10">
                  <c:v>129.22999999999999</c:v>
                </c:pt>
                <c:pt idx="11">
                  <c:v>126.27</c:v>
                </c:pt>
                <c:pt idx="12">
                  <c:v>127.96</c:v>
                </c:pt>
                <c:pt idx="13">
                  <c:v>127.72</c:v>
                </c:pt>
                <c:pt idx="14">
                  <c:v>127.5</c:v>
                </c:pt>
                <c:pt idx="15">
                  <c:v>127.84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8-44EA-BC7A-8E115D7F8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49888"/>
        <c:axId val="122364672"/>
      </c:lineChart>
      <c:dateAx>
        <c:axId val="1221498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txPr>
          <a:bodyPr rot="2700000" vert="horz" anchor="ctr" anchorCtr="1"/>
          <a:lstStyle/>
          <a:p>
            <a:pPr>
              <a:defRPr sz="600"/>
            </a:pPr>
            <a:endParaRPr lang="de-DE"/>
          </a:p>
        </c:txPr>
        <c:crossAx val="122364672"/>
        <c:crossesAt val="80"/>
        <c:auto val="1"/>
        <c:lblOffset val="100"/>
        <c:baseTimeUnit val="months"/>
      </c:dateAx>
      <c:valAx>
        <c:axId val="122364672"/>
        <c:scaling>
          <c:orientation val="minMax"/>
          <c:min val="8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crossAx val="12214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927648622755848"/>
          <c:y val="0.11881284070260449"/>
          <c:w val="0.29677896634410977"/>
          <c:h val="0.162401574803149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12</xdr:row>
      <xdr:rowOff>144780</xdr:rowOff>
    </xdr:from>
    <xdr:to>
      <xdr:col>2</xdr:col>
      <xdr:colOff>3543300</xdr:colOff>
      <xdr:row>23</xdr:row>
      <xdr:rowOff>144780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4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9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10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0.07375</cdr:x>
      <cdr:y>0.02803</cdr:y>
    </cdr:from>
    <cdr:to>
      <cdr:x>0.87906</cdr:x>
      <cdr:y>0.12739</cdr:y>
    </cdr:to>
    <cdr:sp macro="" textlink="">
      <cdr:nvSpPr>
        <cdr:cNvPr id="11" name="Textfeld 7"/>
        <cdr:cNvSpPr txBox="1"/>
      </cdr:nvSpPr>
      <cdr:spPr>
        <a:xfrm xmlns:a="http://schemas.openxmlformats.org/drawingml/2006/main">
          <a:off x="381000" y="83820"/>
          <a:ext cx="4160520" cy="297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900" b="1"/>
        </a:p>
      </cdr:txBody>
    </cdr:sp>
  </cdr:relSizeAnchor>
  <cdr:relSizeAnchor xmlns:cdr="http://schemas.openxmlformats.org/drawingml/2006/chartDrawing">
    <cdr:from>
      <cdr:x>0.00295</cdr:x>
      <cdr:y>0.17692</cdr:y>
    </cdr:from>
    <cdr:to>
      <cdr:x>0.33693</cdr:x>
      <cdr:y>0.29652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408" y="350519"/>
          <a:ext cx="1178312" cy="236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/>
            <a:t>Index 2015≙100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J I 3 -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</xdr:rowOff>
        </xdr:from>
        <xdr:to>
          <xdr:col>6</xdr:col>
          <xdr:colOff>1933575</xdr:colOff>
          <xdr:row>40</xdr:row>
          <xdr:rowOff>114300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_Farbschema grün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102C20"/>
    </a:accent1>
    <a:accent2>
      <a:srgbClr val="205840"/>
    </a:accent2>
    <a:accent3>
      <a:srgbClr val="6F7E00"/>
    </a:accent3>
    <a:accent4>
      <a:srgbClr val="3CA075"/>
    </a:accent4>
    <a:accent5>
      <a:srgbClr val="90D6B8"/>
    </a:accent5>
    <a:accent6>
      <a:srgbClr val="D3EFE2"/>
    </a:accent6>
    <a:hlink>
      <a:srgbClr val="0000FF"/>
    </a:hlink>
    <a:folHlink>
      <a:srgbClr val="0000FF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7414_2025.pdf" TargetMode="External"/><Relationship Id="rId1" Type="http://schemas.openxmlformats.org/officeDocument/2006/relationships/hyperlink" Target="https://www.statistik-berlin-brandenburg.de/publikationen/Metadaten/MD_47414_2015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I44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101"/>
    </row>
    <row r="2" spans="1:4" ht="40.15" customHeight="1" x14ac:dyDescent="0.45">
      <c r="B2" s="15" t="s">
        <v>0</v>
      </c>
      <c r="D2" s="102"/>
    </row>
    <row r="3" spans="1:4" ht="34.5" x14ac:dyDescent="0.45">
      <c r="B3" s="15" t="s">
        <v>1</v>
      </c>
      <c r="D3" s="102"/>
    </row>
    <row r="4" spans="1:4" ht="6.6" customHeight="1" x14ac:dyDescent="0.2">
      <c r="D4" s="102"/>
    </row>
    <row r="5" spans="1:4" ht="20.25" x14ac:dyDescent="0.3">
      <c r="C5" s="92" t="s">
        <v>133</v>
      </c>
      <c r="D5" s="102"/>
    </row>
    <row r="6" spans="1:4" s="16" customFormat="1" ht="34.9" customHeight="1" x14ac:dyDescent="0.2">
      <c r="D6" s="102"/>
    </row>
    <row r="7" spans="1:4" ht="84" customHeight="1" x14ac:dyDescent="0.2">
      <c r="C7" s="93" t="s">
        <v>134</v>
      </c>
      <c r="D7" s="102"/>
    </row>
    <row r="8" spans="1:4" x14ac:dyDescent="0.2">
      <c r="D8" s="102"/>
    </row>
    <row r="9" spans="1:4" ht="45" x14ac:dyDescent="0.2">
      <c r="C9" s="17" t="s">
        <v>42</v>
      </c>
      <c r="D9" s="102"/>
    </row>
    <row r="10" spans="1:4" ht="7.15" customHeight="1" x14ac:dyDescent="0.2">
      <c r="D10" s="102"/>
    </row>
    <row r="11" spans="1:4" ht="15" x14ac:dyDescent="0.2">
      <c r="C11" s="17"/>
      <c r="D11" s="102"/>
    </row>
    <row r="12" spans="1:4" ht="66" customHeight="1" x14ac:dyDescent="0.2"/>
    <row r="13" spans="1:4" ht="13.9" customHeight="1" x14ac:dyDescent="0.2">
      <c r="C13" s="18" t="s">
        <v>43</v>
      </c>
    </row>
    <row r="17" spans="6:9" x14ac:dyDescent="0.2">
      <c r="F17" s="100"/>
      <c r="G17" s="103" t="s">
        <v>44</v>
      </c>
      <c r="H17" s="103"/>
      <c r="I17" s="103"/>
    </row>
    <row r="18" spans="6:9" x14ac:dyDescent="0.2">
      <c r="F18" s="100"/>
      <c r="G18" s="103" t="s">
        <v>45</v>
      </c>
      <c r="H18" s="103"/>
      <c r="I18" s="103"/>
    </row>
    <row r="19" spans="6:9" x14ac:dyDescent="0.2">
      <c r="F19" s="100"/>
      <c r="G19" s="39" t="s">
        <v>46</v>
      </c>
      <c r="H19" s="104" t="s">
        <v>47</v>
      </c>
      <c r="I19" s="104"/>
    </row>
    <row r="20" spans="6:9" x14ac:dyDescent="0.2">
      <c r="F20" s="100"/>
      <c r="G20" s="40" t="s">
        <v>46</v>
      </c>
      <c r="H20" s="40" t="s">
        <v>48</v>
      </c>
      <c r="I20" s="41" t="s">
        <v>49</v>
      </c>
    </row>
    <row r="21" spans="6:9" x14ac:dyDescent="0.2">
      <c r="F21" s="100"/>
      <c r="G21" s="42">
        <f>DATE(RIGHT(C5,2)-1,1,1)</f>
        <v>9133</v>
      </c>
      <c r="H21" s="43">
        <f>'T1'!C9</f>
        <v>137.32</v>
      </c>
      <c r="I21" s="43">
        <f>'T3'!C9</f>
        <v>127.14</v>
      </c>
    </row>
    <row r="22" spans="6:9" x14ac:dyDescent="0.2">
      <c r="F22" s="100"/>
      <c r="G22" s="42">
        <f>DATE(YEAR(G21),MONTH(G21)+1,1)</f>
        <v>9164</v>
      </c>
      <c r="H22" s="43">
        <f>'T1'!C10</f>
        <v>126.78</v>
      </c>
      <c r="I22" s="43">
        <f>'T3'!C10</f>
        <v>125.94</v>
      </c>
    </row>
    <row r="23" spans="6:9" x14ac:dyDescent="0.2">
      <c r="F23" s="100"/>
      <c r="G23" s="42">
        <f t="shared" ref="G23:G44" si="0">DATE(YEAR(G22),MONTH(G22)+1,1)</f>
        <v>9192</v>
      </c>
      <c r="H23" s="43">
        <f>'T1'!C11</f>
        <v>155.87</v>
      </c>
      <c r="I23" s="43">
        <f>'T3'!C11</f>
        <v>126.5</v>
      </c>
    </row>
    <row r="24" spans="6:9" x14ac:dyDescent="0.2">
      <c r="F24" s="100"/>
      <c r="G24" s="42">
        <f t="shared" si="0"/>
        <v>9223</v>
      </c>
      <c r="H24" s="43">
        <f>'T1'!C12</f>
        <v>132.59</v>
      </c>
      <c r="I24" s="43">
        <f>'T3'!C12</f>
        <v>126.81</v>
      </c>
    </row>
    <row r="25" spans="6:9" x14ac:dyDescent="0.2">
      <c r="F25" s="100"/>
      <c r="G25" s="42">
        <f t="shared" si="0"/>
        <v>9253</v>
      </c>
      <c r="H25" s="43">
        <f>'T1'!C13</f>
        <v>139.76</v>
      </c>
      <c r="I25" s="43">
        <f>'T3'!C13</f>
        <v>126.81</v>
      </c>
    </row>
    <row r="26" spans="6:9" x14ac:dyDescent="0.2">
      <c r="F26" s="100"/>
      <c r="G26" s="42">
        <f t="shared" si="0"/>
        <v>9284</v>
      </c>
      <c r="H26" s="43">
        <f>'T1'!C14</f>
        <v>142.53</v>
      </c>
      <c r="I26" s="43">
        <f>'T3'!C14</f>
        <v>127.64</v>
      </c>
    </row>
    <row r="27" spans="6:9" x14ac:dyDescent="0.2">
      <c r="F27" s="100"/>
      <c r="G27" s="42">
        <f t="shared" si="0"/>
        <v>9314</v>
      </c>
      <c r="H27" s="43">
        <f>'T1'!C15</f>
        <v>156.38999999999999</v>
      </c>
      <c r="I27" s="43">
        <f>'T3'!C15</f>
        <v>126.97</v>
      </c>
    </row>
    <row r="28" spans="6:9" x14ac:dyDescent="0.2">
      <c r="F28" s="100"/>
      <c r="G28" s="42">
        <f t="shared" si="0"/>
        <v>9345</v>
      </c>
      <c r="H28" s="43">
        <f>'T1'!C16</f>
        <v>149.56</v>
      </c>
      <c r="I28" s="43">
        <f>'T3'!C16</f>
        <v>126.19</v>
      </c>
    </row>
    <row r="29" spans="6:9" x14ac:dyDescent="0.2">
      <c r="F29" s="100"/>
      <c r="G29" s="42">
        <f t="shared" si="0"/>
        <v>9376</v>
      </c>
      <c r="H29" s="43">
        <f>'T1'!C17</f>
        <v>185.53</v>
      </c>
      <c r="I29" s="43">
        <f>'T3'!C17</f>
        <v>126.41</v>
      </c>
    </row>
    <row r="30" spans="6:9" x14ac:dyDescent="0.2">
      <c r="F30" s="100"/>
      <c r="G30" s="42">
        <f t="shared" si="0"/>
        <v>9406</v>
      </c>
      <c r="H30" s="43">
        <f>'T1'!C18</f>
        <v>166.88</v>
      </c>
      <c r="I30" s="43">
        <f>'T3'!C18</f>
        <v>128.27000000000001</v>
      </c>
    </row>
    <row r="31" spans="6:9" x14ac:dyDescent="0.2">
      <c r="F31" s="100"/>
      <c r="G31" s="42">
        <f t="shared" si="0"/>
        <v>9437</v>
      </c>
      <c r="H31" s="43">
        <f>'T1'!C19</f>
        <v>162.59</v>
      </c>
      <c r="I31" s="43">
        <f>'T3'!C19</f>
        <v>129.22999999999999</v>
      </c>
    </row>
    <row r="32" spans="6:9" ht="12" customHeight="1" x14ac:dyDescent="0.2">
      <c r="F32" s="100"/>
      <c r="G32" s="42">
        <f t="shared" si="0"/>
        <v>9467</v>
      </c>
      <c r="H32" s="43">
        <f>'T1'!C20</f>
        <v>180.69</v>
      </c>
      <c r="I32" s="43">
        <f>'T3'!C20</f>
        <v>126.27</v>
      </c>
    </row>
    <row r="33" spans="6:9" ht="12" customHeight="1" x14ac:dyDescent="0.2">
      <c r="F33" s="100"/>
      <c r="G33" s="42">
        <f t="shared" si="0"/>
        <v>9498</v>
      </c>
      <c r="H33" s="43">
        <f>'T1'!C28</f>
        <v>138.87</v>
      </c>
      <c r="I33" s="43">
        <f>'T3'!C28</f>
        <v>127.96</v>
      </c>
    </row>
    <row r="34" spans="6:9" x14ac:dyDescent="0.2">
      <c r="F34" s="100"/>
      <c r="G34" s="42">
        <f t="shared" si="0"/>
        <v>9529</v>
      </c>
      <c r="H34" s="43">
        <f>'T1'!C29</f>
        <v>132.41</v>
      </c>
      <c r="I34" s="43">
        <f>'T3'!C29</f>
        <v>127.72</v>
      </c>
    </row>
    <row r="35" spans="6:9" x14ac:dyDescent="0.2">
      <c r="F35" s="100"/>
      <c r="G35" s="42">
        <f t="shared" si="0"/>
        <v>9557</v>
      </c>
      <c r="H35" s="43">
        <f>'T1'!C30</f>
        <v>154.81</v>
      </c>
      <c r="I35" s="43">
        <f>'T3'!C30</f>
        <v>127.5</v>
      </c>
    </row>
    <row r="36" spans="6:9" x14ac:dyDescent="0.2">
      <c r="F36" s="100"/>
      <c r="G36" s="42">
        <f t="shared" si="0"/>
        <v>9588</v>
      </c>
      <c r="H36" s="43">
        <f>'T1'!C31</f>
        <v>135.19</v>
      </c>
      <c r="I36" s="43">
        <f>'T3'!C31</f>
        <v>127.84</v>
      </c>
    </row>
    <row r="37" spans="6:9" x14ac:dyDescent="0.2">
      <c r="F37" s="100"/>
      <c r="G37" s="42">
        <f t="shared" si="0"/>
        <v>9618</v>
      </c>
      <c r="H37" s="43">
        <f>'T1'!C32</f>
        <v>0</v>
      </c>
      <c r="I37" s="43">
        <f>'T3'!C32</f>
        <v>0</v>
      </c>
    </row>
    <row r="38" spans="6:9" x14ac:dyDescent="0.2">
      <c r="F38" s="100"/>
      <c r="G38" s="42">
        <f t="shared" si="0"/>
        <v>9649</v>
      </c>
      <c r="H38" s="43">
        <f>'T1'!C33</f>
        <v>0</v>
      </c>
      <c r="I38" s="43">
        <f>'T3'!C33</f>
        <v>0</v>
      </c>
    </row>
    <row r="39" spans="6:9" x14ac:dyDescent="0.2">
      <c r="F39" s="100"/>
      <c r="G39" s="42">
        <f t="shared" si="0"/>
        <v>9679</v>
      </c>
      <c r="H39" s="43">
        <f>'T1'!C34</f>
        <v>0</v>
      </c>
      <c r="I39" s="43">
        <f>'T3'!C34</f>
        <v>0</v>
      </c>
    </row>
    <row r="40" spans="6:9" x14ac:dyDescent="0.2">
      <c r="F40" s="100"/>
      <c r="G40" s="42">
        <f t="shared" si="0"/>
        <v>9710</v>
      </c>
      <c r="H40" s="43">
        <f>'T1'!C35</f>
        <v>0</v>
      </c>
      <c r="I40" s="43">
        <f>'T3'!C35</f>
        <v>0</v>
      </c>
    </row>
    <row r="41" spans="6:9" x14ac:dyDescent="0.2">
      <c r="F41" s="100"/>
      <c r="G41" s="42">
        <f t="shared" si="0"/>
        <v>9741</v>
      </c>
      <c r="H41" s="43">
        <f>'T1'!C36</f>
        <v>0</v>
      </c>
      <c r="I41" s="43">
        <f>'T3'!C36</f>
        <v>0</v>
      </c>
    </row>
    <row r="42" spans="6:9" x14ac:dyDescent="0.2">
      <c r="F42" s="100"/>
      <c r="G42" s="42">
        <f t="shared" si="0"/>
        <v>9771</v>
      </c>
      <c r="H42" s="43">
        <f>'T1'!C37</f>
        <v>0</v>
      </c>
      <c r="I42" s="43">
        <f>'T3'!C37</f>
        <v>0</v>
      </c>
    </row>
    <row r="43" spans="6:9" x14ac:dyDescent="0.2">
      <c r="F43" s="100"/>
      <c r="G43" s="42">
        <f t="shared" si="0"/>
        <v>9802</v>
      </c>
      <c r="H43" s="43">
        <f>'T1'!C38</f>
        <v>0</v>
      </c>
      <c r="I43" s="43">
        <f>'T3'!C38</f>
        <v>0</v>
      </c>
    </row>
    <row r="44" spans="6:9" x14ac:dyDescent="0.2">
      <c r="F44" s="100"/>
      <c r="G44" s="42">
        <f t="shared" si="0"/>
        <v>9832</v>
      </c>
      <c r="H44" s="43">
        <f>'T1'!C39</f>
        <v>0</v>
      </c>
      <c r="I44" s="43">
        <f>'T3'!C39</f>
        <v>0</v>
      </c>
    </row>
  </sheetData>
  <sheetProtection selectLockedCells="1"/>
  <mergeCells count="4">
    <mergeCell ref="D1:D11"/>
    <mergeCell ref="G17:I17"/>
    <mergeCell ref="G18:I18"/>
    <mergeCell ref="H19:I19"/>
  </mergeCells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/>
  </sheetViews>
  <sheetFormatPr baseColWidth="10" defaultColWidth="11.42578125" defaultRowHeight="12.75" x14ac:dyDescent="0.2"/>
  <cols>
    <col min="1" max="1" width="1.7109375" style="22" customWidth="1"/>
    <col min="2" max="2" width="25.7109375" style="23" customWidth="1"/>
    <col min="3" max="3" width="15.7109375" style="23" customWidth="1"/>
    <col min="4" max="4" width="1.7109375" style="23" customWidth="1"/>
    <col min="5" max="5" width="25.7109375" style="23" customWidth="1"/>
    <col min="6" max="16384" width="11.42578125" style="23"/>
  </cols>
  <sheetData>
    <row r="3" spans="1:2" x14ac:dyDescent="0.2">
      <c r="B3" s="22"/>
    </row>
    <row r="4" spans="1:2" x14ac:dyDescent="0.2">
      <c r="B4" s="22"/>
    </row>
    <row r="5" spans="1:2" x14ac:dyDescent="0.2">
      <c r="B5" s="22"/>
    </row>
    <row r="6" spans="1:2" x14ac:dyDescent="0.2">
      <c r="B6" s="22"/>
    </row>
    <row r="7" spans="1:2" x14ac:dyDescent="0.2">
      <c r="B7" s="22"/>
    </row>
    <row r="8" spans="1:2" x14ac:dyDescent="0.2">
      <c r="B8" s="22"/>
    </row>
    <row r="9" spans="1:2" x14ac:dyDescent="0.2">
      <c r="B9" s="22"/>
    </row>
    <row r="10" spans="1:2" x14ac:dyDescent="0.2">
      <c r="B10" s="22"/>
    </row>
    <row r="11" spans="1:2" x14ac:dyDescent="0.2">
      <c r="B11" s="22"/>
    </row>
    <row r="12" spans="1:2" x14ac:dyDescent="0.2">
      <c r="B12" s="22"/>
    </row>
    <row r="13" spans="1:2" x14ac:dyDescent="0.2">
      <c r="B13" s="22"/>
    </row>
    <row r="14" spans="1:2" x14ac:dyDescent="0.2">
      <c r="B14" s="22"/>
    </row>
    <row r="15" spans="1:2" x14ac:dyDescent="0.2">
      <c r="B15" s="22"/>
    </row>
    <row r="16" spans="1:2" x14ac:dyDescent="0.2">
      <c r="A16" s="23"/>
      <c r="B16" s="22"/>
    </row>
    <row r="17" spans="1:2" x14ac:dyDescent="0.2">
      <c r="A17" s="23"/>
      <c r="B17" s="22"/>
    </row>
    <row r="18" spans="1:2" x14ac:dyDescent="0.2">
      <c r="A18" s="23"/>
      <c r="B18" s="22"/>
    </row>
    <row r="19" spans="1:2" x14ac:dyDescent="0.2">
      <c r="B19" s="24"/>
    </row>
    <row r="20" spans="1:2" x14ac:dyDescent="0.2">
      <c r="B20" s="22"/>
    </row>
    <row r="21" spans="1:2" x14ac:dyDescent="0.2">
      <c r="A21" s="25" t="s">
        <v>2</v>
      </c>
      <c r="B21" s="22"/>
    </row>
    <row r="23" spans="1:2" ht="11.1" customHeight="1" x14ac:dyDescent="0.2">
      <c r="A23" s="23"/>
      <c r="B23" s="25" t="s">
        <v>3</v>
      </c>
    </row>
    <row r="24" spans="1:2" ht="11.1" customHeight="1" x14ac:dyDescent="0.2">
      <c r="A24" s="23"/>
      <c r="B24" s="94" t="s">
        <v>133</v>
      </c>
    </row>
    <row r="25" spans="1:2" ht="11.1" customHeight="1" x14ac:dyDescent="0.2">
      <c r="A25" s="23"/>
    </row>
    <row r="26" spans="1:2" ht="11.1" customHeight="1" x14ac:dyDescent="0.2">
      <c r="A26" s="23"/>
      <c r="B26" s="26" t="s">
        <v>50</v>
      </c>
    </row>
    <row r="27" spans="1:2" ht="11.1" customHeight="1" x14ac:dyDescent="0.2">
      <c r="A27" s="23"/>
      <c r="B27" s="94" t="s">
        <v>135</v>
      </c>
    </row>
    <row r="28" spans="1:2" ht="11.1" customHeight="1" x14ac:dyDescent="0.2">
      <c r="A28" s="23"/>
      <c r="B28" s="27"/>
    </row>
    <row r="29" spans="1:2" ht="11.1" customHeight="1" x14ac:dyDescent="0.2">
      <c r="A29" s="23"/>
      <c r="B29" s="25"/>
    </row>
    <row r="30" spans="1:2" ht="11.1" customHeight="1" x14ac:dyDescent="0.2">
      <c r="A30" s="23"/>
      <c r="B30" s="27"/>
    </row>
    <row r="31" spans="1:2" ht="11.1" customHeight="1" x14ac:dyDescent="0.2">
      <c r="A31" s="23"/>
      <c r="B31" s="27"/>
    </row>
    <row r="32" spans="1:2" ht="11.1" customHeight="1" x14ac:dyDescent="0.2">
      <c r="A32" s="23"/>
      <c r="B32" s="26"/>
    </row>
    <row r="33" spans="1:5" ht="80.45" customHeight="1" x14ac:dyDescent="0.2">
      <c r="A33" s="23"/>
    </row>
    <row r="34" spans="1:5" ht="10.9" customHeight="1" x14ac:dyDescent="0.2">
      <c r="A34" s="28" t="s">
        <v>4</v>
      </c>
      <c r="B34" s="29"/>
      <c r="C34" s="29"/>
      <c r="D34" s="30" t="s">
        <v>5</v>
      </c>
      <c r="E34" s="31"/>
    </row>
    <row r="35" spans="1:5" ht="10.9" customHeight="1" x14ac:dyDescent="0.2">
      <c r="A35" s="29"/>
      <c r="B35" s="29"/>
      <c r="C35" s="29"/>
      <c r="D35" s="31"/>
      <c r="E35" s="31"/>
    </row>
    <row r="36" spans="1:5" ht="10.9" customHeight="1" x14ac:dyDescent="0.2">
      <c r="A36" s="29"/>
      <c r="B36" s="32" t="s">
        <v>6</v>
      </c>
      <c r="C36" s="29"/>
      <c r="D36" s="31">
        <v>0</v>
      </c>
      <c r="E36" s="31" t="s">
        <v>7</v>
      </c>
    </row>
    <row r="37" spans="1:5" ht="10.9" customHeight="1" x14ac:dyDescent="0.2">
      <c r="A37" s="29"/>
      <c r="B37" s="29" t="s">
        <v>37</v>
      </c>
      <c r="C37" s="29"/>
      <c r="D37" s="29"/>
      <c r="E37" s="31" t="s">
        <v>8</v>
      </c>
    </row>
    <row r="38" spans="1:5" ht="10.9" customHeight="1" x14ac:dyDescent="0.2">
      <c r="A38" s="29"/>
      <c r="B38" s="29" t="s">
        <v>38</v>
      </c>
      <c r="C38" s="29"/>
      <c r="D38" s="29"/>
      <c r="E38" s="31" t="s">
        <v>9</v>
      </c>
    </row>
    <row r="39" spans="1:5" ht="10.9" customHeight="1" x14ac:dyDescent="0.2">
      <c r="A39" s="29"/>
      <c r="B39" s="29" t="s">
        <v>10</v>
      </c>
      <c r="C39" s="29"/>
      <c r="D39" s="31" t="s">
        <v>11</v>
      </c>
      <c r="E39" s="31" t="s">
        <v>12</v>
      </c>
    </row>
    <row r="40" spans="1:5" ht="10.9" customHeight="1" x14ac:dyDescent="0.2">
      <c r="A40" s="29"/>
      <c r="B40" s="29" t="s">
        <v>13</v>
      </c>
      <c r="C40" s="29"/>
      <c r="D40" s="31" t="s">
        <v>14</v>
      </c>
      <c r="E40" s="31" t="s">
        <v>15</v>
      </c>
    </row>
    <row r="41" spans="1:5" ht="10.9" customHeight="1" x14ac:dyDescent="0.2">
      <c r="A41" s="29"/>
      <c r="B41" s="32"/>
      <c r="C41" s="33"/>
      <c r="D41" s="31" t="s">
        <v>16</v>
      </c>
      <c r="E41" s="31" t="s">
        <v>17</v>
      </c>
    </row>
    <row r="42" spans="1:5" ht="10.9" customHeight="1" x14ac:dyDescent="0.2">
      <c r="A42" s="29"/>
      <c r="B42" s="29" t="s">
        <v>40</v>
      </c>
      <c r="C42" s="33"/>
      <c r="D42" s="31" t="s">
        <v>18</v>
      </c>
      <c r="E42" s="31" t="s">
        <v>19</v>
      </c>
    </row>
    <row r="43" spans="1:5" ht="10.9" customHeight="1" x14ac:dyDescent="0.2">
      <c r="A43" s="29"/>
      <c r="B43" s="29" t="s">
        <v>41</v>
      </c>
      <c r="C43" s="33"/>
      <c r="D43" s="31" t="s">
        <v>20</v>
      </c>
      <c r="E43" s="31" t="s">
        <v>21</v>
      </c>
    </row>
    <row r="44" spans="1:5" ht="10.9" customHeight="1" x14ac:dyDescent="0.2">
      <c r="A44" s="33"/>
      <c r="B44" s="34"/>
      <c r="C44" s="33"/>
      <c r="D44" s="29"/>
      <c r="E44" s="31" t="s">
        <v>22</v>
      </c>
    </row>
    <row r="45" spans="1:5" ht="10.9" customHeight="1" x14ac:dyDescent="0.2">
      <c r="A45" s="33"/>
      <c r="B45" s="34"/>
      <c r="C45" s="33"/>
      <c r="D45" s="31" t="s">
        <v>23</v>
      </c>
      <c r="E45" s="31" t="s">
        <v>24</v>
      </c>
    </row>
    <row r="46" spans="1:5" ht="10.9" customHeight="1" x14ac:dyDescent="0.2">
      <c r="A46" s="33"/>
      <c r="B46" s="34"/>
      <c r="C46" s="33"/>
      <c r="D46" s="31" t="s">
        <v>25</v>
      </c>
      <c r="E46" s="31" t="s">
        <v>26</v>
      </c>
    </row>
    <row r="47" spans="1:5" ht="10.9" customHeight="1" x14ac:dyDescent="0.2">
      <c r="A47" s="33"/>
      <c r="B47" s="34"/>
      <c r="C47" s="33"/>
      <c r="D47" s="31" t="s">
        <v>27</v>
      </c>
      <c r="E47" s="31" t="s">
        <v>28</v>
      </c>
    </row>
    <row r="48" spans="1:5" ht="10.9" customHeight="1" x14ac:dyDescent="0.2">
      <c r="A48" s="33"/>
      <c r="B48" s="34"/>
      <c r="C48" s="33"/>
      <c r="D48" s="31" t="s">
        <v>29</v>
      </c>
      <c r="E48" s="31" t="s">
        <v>30</v>
      </c>
    </row>
    <row r="49" spans="1:5" ht="10.9" customHeight="1" x14ac:dyDescent="0.2">
      <c r="A49" s="33"/>
      <c r="B49" s="34"/>
      <c r="C49" s="33"/>
      <c r="D49" s="29"/>
      <c r="E49" s="31"/>
    </row>
    <row r="50" spans="1:5" ht="10.9" customHeight="1" x14ac:dyDescent="0.2">
      <c r="A50" s="33"/>
      <c r="B50" s="34"/>
      <c r="C50" s="33"/>
      <c r="D50" s="29"/>
      <c r="E50" s="31"/>
    </row>
    <row r="51" spans="1:5" ht="10.9" customHeight="1" x14ac:dyDescent="0.2">
      <c r="A51" s="29"/>
      <c r="B51" s="32" t="s">
        <v>31</v>
      </c>
      <c r="C51" s="33"/>
    </row>
    <row r="52" spans="1:5" ht="10.9" customHeight="1" x14ac:dyDescent="0.2">
      <c r="A52" s="29"/>
      <c r="B52" s="95" t="s">
        <v>132</v>
      </c>
      <c r="C52" s="33"/>
    </row>
    <row r="53" spans="1:5" ht="10.9" customHeight="1" x14ac:dyDescent="0.2">
      <c r="A53" s="29"/>
      <c r="B53" s="35"/>
      <c r="C53" s="33"/>
    </row>
    <row r="54" spans="1:5" ht="30" customHeight="1" x14ac:dyDescent="0.2">
      <c r="A54" s="29"/>
      <c r="B54" s="35"/>
      <c r="C54" s="33"/>
    </row>
    <row r="55" spans="1:5" ht="18" customHeight="1" x14ac:dyDescent="0.2">
      <c r="A55" s="23"/>
      <c r="B55" s="105" t="s">
        <v>32</v>
      </c>
      <c r="C55" s="105"/>
      <c r="D55" s="105"/>
    </row>
    <row r="56" spans="1:5" ht="18" customHeight="1" x14ac:dyDescent="0.2">
      <c r="A56" s="33"/>
      <c r="B56" s="105"/>
      <c r="C56" s="105"/>
      <c r="D56" s="105"/>
    </row>
    <row r="57" spans="1:5" ht="10.9" customHeight="1" x14ac:dyDescent="0.2">
      <c r="A57" s="33"/>
      <c r="B57" s="36" t="s">
        <v>33</v>
      </c>
      <c r="C57" s="33"/>
    </row>
    <row r="58" spans="1:5" ht="10.9" customHeight="1" x14ac:dyDescent="0.2">
      <c r="A58" s="33"/>
      <c r="C58" s="33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7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106" t="s">
        <v>34</v>
      </c>
      <c r="B1" s="106"/>
      <c r="C1" s="1"/>
      <c r="D1" s="107"/>
    </row>
    <row r="2" spans="1:4" s="5" customFormat="1" ht="20.65" customHeight="1" x14ac:dyDescent="0.2">
      <c r="A2" s="4"/>
      <c r="C2" s="6" t="s">
        <v>35</v>
      </c>
      <c r="D2" s="108"/>
    </row>
    <row r="3" spans="1:4" s="5" customFormat="1" ht="12" customHeight="1" x14ac:dyDescent="0.2">
      <c r="A3" s="4"/>
      <c r="C3" s="7"/>
      <c r="D3" s="108"/>
    </row>
    <row r="4" spans="1:4" s="5" customFormat="1" ht="12" customHeight="1" x14ac:dyDescent="0.2">
      <c r="A4" s="4"/>
      <c r="B4" s="109" t="s">
        <v>61</v>
      </c>
      <c r="D4" s="108"/>
    </row>
    <row r="5" spans="1:4" s="5" customFormat="1" ht="12" customHeight="1" x14ac:dyDescent="0.2">
      <c r="A5" s="4"/>
      <c r="B5" s="110"/>
      <c r="C5" s="11"/>
      <c r="D5" s="108"/>
    </row>
    <row r="6" spans="1:4" s="5" customFormat="1" ht="24" customHeight="1" x14ac:dyDescent="0.2">
      <c r="A6" s="4"/>
      <c r="B6" s="12" t="s">
        <v>36</v>
      </c>
      <c r="C6" s="10"/>
      <c r="D6" s="108"/>
    </row>
    <row r="7" spans="1:4" s="5" customFormat="1" ht="12" customHeight="1" x14ac:dyDescent="0.2">
      <c r="A7" s="4"/>
      <c r="B7" s="8"/>
      <c r="C7" s="10"/>
      <c r="D7" s="108"/>
    </row>
    <row r="8" spans="1:4" x14ac:dyDescent="0.2">
      <c r="A8" s="38">
        <v>1</v>
      </c>
      <c r="B8" s="44" t="s">
        <v>51</v>
      </c>
      <c r="C8" s="44"/>
    </row>
    <row r="9" spans="1:4" ht="12.75" x14ac:dyDescent="0.2">
      <c r="A9" s="45"/>
      <c r="B9" s="46" t="s">
        <v>52</v>
      </c>
      <c r="C9" s="47">
        <v>4</v>
      </c>
    </row>
    <row r="10" spans="1:4" ht="12.75" x14ac:dyDescent="0.2">
      <c r="A10" s="45"/>
      <c r="B10" s="46" t="s">
        <v>53</v>
      </c>
      <c r="C10" s="47">
        <v>5</v>
      </c>
    </row>
    <row r="11" spans="1:4" ht="12.75" x14ac:dyDescent="0.2">
      <c r="A11" s="45"/>
      <c r="B11" s="46" t="s">
        <v>54</v>
      </c>
      <c r="C11" s="47">
        <v>6</v>
      </c>
    </row>
    <row r="12" spans="1:4" x14ac:dyDescent="0.2">
      <c r="A12" s="47"/>
      <c r="B12" s="46" t="s">
        <v>55</v>
      </c>
      <c r="C12" s="47">
        <v>6</v>
      </c>
    </row>
    <row r="13" spans="1:4" ht="12.75" x14ac:dyDescent="0.2">
      <c r="A13" s="45"/>
      <c r="B13" s="46" t="s">
        <v>56</v>
      </c>
      <c r="C13" s="47">
        <v>7</v>
      </c>
    </row>
    <row r="14" spans="1:4" x14ac:dyDescent="0.2">
      <c r="A14" s="48"/>
      <c r="B14" s="49"/>
      <c r="C14" s="50"/>
    </row>
    <row r="15" spans="1:4" ht="12.75" x14ac:dyDescent="0.2">
      <c r="A15" s="51">
        <v>2</v>
      </c>
      <c r="B15" s="47" t="s">
        <v>57</v>
      </c>
      <c r="C15" s="52"/>
    </row>
    <row r="16" spans="1:4" ht="12.75" x14ac:dyDescent="0.2">
      <c r="A16" s="45"/>
      <c r="B16" s="46" t="s">
        <v>52</v>
      </c>
      <c r="C16" s="47">
        <v>8</v>
      </c>
    </row>
    <row r="17" spans="1:6" ht="12.75" x14ac:dyDescent="0.2">
      <c r="A17" s="45"/>
      <c r="B17" s="46" t="s">
        <v>53</v>
      </c>
      <c r="C17" s="47">
        <v>9</v>
      </c>
    </row>
    <row r="18" spans="1:6" ht="12.75" x14ac:dyDescent="0.2">
      <c r="A18" s="45"/>
      <c r="B18" s="46" t="s">
        <v>54</v>
      </c>
      <c r="C18" s="47">
        <v>10</v>
      </c>
      <c r="F18" s="37"/>
    </row>
    <row r="19" spans="1:6" x14ac:dyDescent="0.2">
      <c r="A19" s="53"/>
      <c r="B19" s="46" t="s">
        <v>55</v>
      </c>
      <c r="C19" s="47">
        <v>10</v>
      </c>
    </row>
    <row r="20" spans="1:6" ht="12.75" x14ac:dyDescent="0.2">
      <c r="A20" s="45"/>
      <c r="B20" s="46" t="s">
        <v>56</v>
      </c>
      <c r="C20" s="47">
        <v>11</v>
      </c>
    </row>
    <row r="21" spans="1:6" x14ac:dyDescent="0.2">
      <c r="A21" s="53"/>
      <c r="B21" s="54"/>
      <c r="C21" s="50"/>
    </row>
    <row r="22" spans="1:6" x14ac:dyDescent="0.2">
      <c r="A22" s="47" t="s">
        <v>58</v>
      </c>
      <c r="B22" s="47" t="s">
        <v>59</v>
      </c>
      <c r="C22" s="50"/>
    </row>
    <row r="23" spans="1:6" ht="12.75" x14ac:dyDescent="0.2">
      <c r="A23" s="45"/>
      <c r="B23" s="46" t="s">
        <v>52</v>
      </c>
      <c r="C23" s="47">
        <v>12</v>
      </c>
    </row>
    <row r="24" spans="1:6" x14ac:dyDescent="0.2">
      <c r="A24" s="47"/>
      <c r="B24" s="46" t="s">
        <v>53</v>
      </c>
      <c r="C24" s="47">
        <v>13</v>
      </c>
    </row>
    <row r="25" spans="1:6" ht="12.75" x14ac:dyDescent="0.2">
      <c r="A25" s="45"/>
      <c r="B25" s="46" t="s">
        <v>54</v>
      </c>
      <c r="C25" s="47">
        <v>14</v>
      </c>
    </row>
    <row r="26" spans="1:6" x14ac:dyDescent="0.2">
      <c r="A26" s="55"/>
      <c r="B26" s="46" t="s">
        <v>55</v>
      </c>
      <c r="C26" s="9">
        <v>14</v>
      </c>
    </row>
    <row r="27" spans="1:6" x14ac:dyDescent="0.2">
      <c r="A27" s="47"/>
      <c r="B27" s="46" t="s">
        <v>60</v>
      </c>
      <c r="C27" s="47">
        <v>15</v>
      </c>
    </row>
  </sheetData>
  <mergeCells count="3">
    <mergeCell ref="A1:B1"/>
    <mergeCell ref="D1:D7"/>
    <mergeCell ref="B4:B5"/>
  </mergeCells>
  <hyperlinks>
    <hyperlink ref="C11" location="'T1'!T2" display="'T1'!T2" xr:uid="{0DD8B57A-281D-432D-BE13-A7C47A8ECEB8}"/>
    <hyperlink ref="C13" location="'T1'!AD2" display="'T1'!AD2" xr:uid="{C9BEE56B-1D1D-49C9-BD28-DC974F573B8B}"/>
    <hyperlink ref="C20" location="'T2'!AD2" display="'T2'!AD2" xr:uid="{E762CAAC-C5AD-473D-A308-FF5F0AEFE359}"/>
    <hyperlink ref="A22" location="'T3'!A1" display="3" xr:uid="{69F3CD9C-4100-47C3-936A-B3CB1FCF9971}"/>
    <hyperlink ref="B22" location="'T3'!A1" display="Index der tätigen Personen im Land Berlin nach Wirtschaftsbereichen" xr:uid="{6B479B9F-4481-4FE1-94B4-9507E1EB87D8}"/>
    <hyperlink ref="B9" location="'T1'!A2" display="Wirtschaftszweig H Verkehr und Lagerei" xr:uid="{2B75659E-21EE-4B77-A7F2-6B94D54C3686}"/>
    <hyperlink ref="B10" location="'T1'!K2" display="Wirtschaftszweig J Information und Kommunikation" xr:uid="{4A58592E-EB61-4B19-902B-C1EFE1DCACE0}"/>
    <hyperlink ref="B11" location="'T1'!T2" display="Wirtschaftszweig L Grundstücks- und Wohnungswesen" xr:uid="{973493FA-D66D-474E-ABF3-DCC8358FB55C}"/>
    <hyperlink ref="B13" location="'T1'!AD2" display="Wirtschaftszweig N Erbringung von sonstigen wirtschaftlichen Dienstleistungen." xr:uid="{1CAC0DE7-C3E8-4FB3-8C6D-DCFA0FA67014}"/>
    <hyperlink ref="B12" location="'T1'!T2" display="Wirtschaftszweig M  Freiberufliche, wissenschaftliche und technische Dienstleistungen" xr:uid="{C8FF5523-5BC8-4E65-9BE6-EF06CA9881BA}"/>
    <hyperlink ref="C9" location="'T1'!A2" display="'T1'!A2" xr:uid="{421881C3-2C0E-4DFC-8A59-7E31CA1DDBFB}"/>
    <hyperlink ref="C10" location="'T1'!K2" display="'T1'!K2" xr:uid="{B282C3FA-E90A-4530-B541-74D6279593DA}"/>
    <hyperlink ref="A15" location="'T2'!A1" display="'T2'!A1" xr:uid="{B1305660-325D-4956-BC14-922D5A313F40}"/>
    <hyperlink ref="B15" location="'T2'!A1" display="Nominaler Umsatzindex im Land Berlin nach Wirtschaftsbereichen" xr:uid="{C5DFC03D-A946-4335-B977-E09F8C722CF8}"/>
    <hyperlink ref="B16" location="'T2'!A2" display="Wirtschaftszweig H Verkehr und Lagerei" xr:uid="{16735F8A-935E-44C8-A7BD-F1F61BD4D416}"/>
    <hyperlink ref="C16" location="'T2'!A2" display="'T2'!A2" xr:uid="{8C6CE210-F2BA-448C-983E-CAE0B1BA02AC}"/>
    <hyperlink ref="C17" location="'T2'!K2" display="'T2'!K2" xr:uid="{E75861C5-A1DF-4820-A758-764E8BE017CC}"/>
    <hyperlink ref="B17" location="'T2'!K2" display="Wirtschaftszweig J Information und Kommunikation" xr:uid="{D89AF434-E5CE-432A-981D-6EF848566A92}"/>
    <hyperlink ref="C18" location="'T2'!T2" display="'T2'!T2" xr:uid="{7B71C324-DAAC-439B-B8F7-B14BC9FADEC7}"/>
    <hyperlink ref="B18" location="'T2'!T2" display="Wirtschaftszweig L Grundstücks- und Wohnungswesen" xr:uid="{AA5FA5F0-4C4E-43D3-B5B0-98B45C3525CD}"/>
    <hyperlink ref="B19" location="'T2'!T2" display="Wirtschaftszweig M  Freiberufliche, wissenschaftliche und technische Dienstleistungen" xr:uid="{7E0861D5-3A76-4092-AB0A-AF33AFD17666}"/>
    <hyperlink ref="B20" location="'T2'!AD2" display="Wirtschaftszweig N Erbringung von sonstigen wirtschaftlichen Dienstleistungen." xr:uid="{D7CB5E38-5F32-417C-9B3C-87CA79D82907}"/>
    <hyperlink ref="B23" location="'T3'!A2" display="Wirtschaftszweig H Verkehr und Lagerei" xr:uid="{C25CA6F0-F5D3-42C4-9EC9-E1E101B634A3}"/>
    <hyperlink ref="C23" location="'T3'!A2" display="'T3'!A2" xr:uid="{23515E5E-2841-44FC-BB6B-56A6F060473B}"/>
    <hyperlink ref="B25:B26" location="'T3'!X2" display="Wirtschaftszweig L Grundstücks- und Wohnungswesen" xr:uid="{35BFB5C2-6C0D-49D5-9448-5B1BDA1C4346}"/>
    <hyperlink ref="C25" location="'T3'!T2" display="'T3'!T2" xr:uid="{D4C08FEE-730E-4EDA-9626-4287634F2342}"/>
    <hyperlink ref="C12" location="'T1'!T2" display="'T1'!T2" xr:uid="{4DB5BDDD-52AB-40DB-9B03-1D421D339EF8}"/>
    <hyperlink ref="C19" location="'T2'!T2" display="'T2'!T2" xr:uid="{B18ECCA3-4302-4EC5-B596-5F5C72985A77}"/>
    <hyperlink ref="C26" location="Inhaltsverzeichnis!T2" display="Inhaltsverzeichnis!T2" xr:uid="{E166CB89-0C6B-4F1D-B3A5-7A71B05C5EE8}"/>
    <hyperlink ref="B8" location="'T1'!A1" display="Realer Umsatzindex im Land Berlin nach Wirtschaftsbereichen" xr:uid="{4FA8ADED-C9E6-42D7-B60A-8AFCFB51B7E8}"/>
    <hyperlink ref="A8" location="'T1'!A1" display="'T1'!A1" xr:uid="{4401F654-3084-4EE3-8E60-062830B4492A}"/>
    <hyperlink ref="B24" location="'T3'!K2" display="Wirtschaftszweig J Information und Kommunikation" xr:uid="{776557D8-9B28-4C2C-8A93-0EFCF1A34F7E}"/>
    <hyperlink ref="C24" location="'T3'!K2" display="'T3'!K2" xr:uid="{83688CCB-FF20-4AB0-8D78-C453BDAB87A1}"/>
    <hyperlink ref="B25" location="'T3'!T2" display="Wirtschaftszweig L Grundstücks- und Wohnungswesen" xr:uid="{5B85CF32-575D-454E-91E6-2557EAF9A6DB}"/>
    <hyperlink ref="B26" location="'T3'!T2" display="Wirtschaftszweig M  Freiberufliche, wissenschaftliche und technische Dienstleistungen" xr:uid="{B17B6E8F-45D5-4685-B51C-CE7591A2D9F1}"/>
    <hyperlink ref="B27" location="'T3'!AD2" display="Wirtschaftszweig N Erbringung von sonstigen wirtschaftlichen Dienstleistungen" xr:uid="{C13F017B-C6BA-470E-BBEB-5314D16EBA5F}"/>
    <hyperlink ref="C27" location="'T3'!AD2" display="'T3'!AD2" xr:uid="{7E9C79E8-C034-4545-80A5-A79B18844134}"/>
    <hyperlink ref="B4" r:id="rId1" display="Metadaten zu dieser Statistik" xr:uid="{C50C46D0-1D28-4584-A13A-50A37015C8F2}"/>
    <hyperlink ref="B4:B5" r:id="rId2" display="https://www.statistik-berlin-brandenburg.de/publikationen/Metadaten/MD_47414_2025.pdf" xr:uid="{074A0D0F-1D4D-49C0-ABDE-EBA62DFAC285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ignoredErrors>
    <ignoredError sqref="A22" numberStoredAsText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E7BE-D44F-4C4E-9E0C-F32BEC0E01BE}">
  <sheetPr codeName="Tabelle4"/>
  <dimension ref="A1:AM176"/>
  <sheetViews>
    <sheetView topLeftCell="H1" zoomScaleNormal="100" workbookViewId="0">
      <pane ySplit="7" topLeftCell="A8" activePane="bottomLeft" state="frozen"/>
      <selection pane="bottomLeft" activeCell="AD8" sqref="AD8:AJ8"/>
    </sheetView>
  </sheetViews>
  <sheetFormatPr baseColWidth="10" defaultColWidth="9.28515625" defaultRowHeight="12.75" x14ac:dyDescent="0.2"/>
  <cols>
    <col min="1" max="1" width="4" style="85" customWidth="1"/>
    <col min="2" max="2" width="7.7109375" style="85" customWidth="1"/>
    <col min="3" max="3" width="10.7109375" style="85" customWidth="1"/>
    <col min="4" max="4" width="5.85546875" style="85" customWidth="1"/>
    <col min="5" max="5" width="11.7109375" style="85" customWidth="1"/>
    <col min="6" max="6" width="9.7109375" style="85" customWidth="1"/>
    <col min="7" max="7" width="7.28515625" style="85" customWidth="1"/>
    <col min="8" max="8" width="6.28515625" style="85" customWidth="1"/>
    <col min="9" max="10" width="10" style="85" customWidth="1"/>
    <col min="11" max="11" width="7.7109375" style="85" customWidth="1"/>
    <col min="12" max="12" width="6.28515625" style="85" customWidth="1"/>
    <col min="13" max="13" width="14.85546875" style="85" customWidth="1"/>
    <col min="14" max="14" width="6.140625" style="85" customWidth="1"/>
    <col min="15" max="15" width="5.85546875" style="85" customWidth="1"/>
    <col min="16" max="16" width="9.140625" style="85" customWidth="1"/>
    <col min="17" max="17" width="8.7109375" style="85" customWidth="1"/>
    <col min="18" max="18" width="6.7109375" style="86" customWidth="1"/>
    <col min="19" max="19" width="7.7109375" style="85" customWidth="1"/>
    <col min="20" max="20" width="4" style="85" customWidth="1"/>
    <col min="21" max="21" width="7.7109375" style="85" customWidth="1"/>
    <col min="22" max="22" width="6" style="85" customWidth="1"/>
    <col min="23" max="23" width="8" style="85" customWidth="1"/>
    <col min="24" max="24" width="12.28515625" style="85" customWidth="1"/>
    <col min="25" max="25" width="8.42578125" style="85" customWidth="1"/>
    <col min="26" max="26" width="7.42578125" style="85" customWidth="1"/>
    <col min="27" max="27" width="9.85546875" style="85" customWidth="1"/>
    <col min="28" max="28" width="6" style="85" customWidth="1"/>
    <col min="29" max="29" width="6.28515625" style="85" customWidth="1"/>
    <col min="30" max="30" width="6.5703125" style="85" customWidth="1"/>
    <col min="31" max="31" width="6" style="85" customWidth="1"/>
    <col min="32" max="32" width="8.5703125" style="85" customWidth="1"/>
    <col min="33" max="33" width="10.7109375" style="85" customWidth="1"/>
    <col min="34" max="34" width="8.7109375" style="85" customWidth="1"/>
    <col min="35" max="35" width="9.42578125" style="85" customWidth="1"/>
    <col min="36" max="36" width="12.140625" style="85" customWidth="1"/>
    <col min="37" max="37" width="6.7109375" style="86" customWidth="1"/>
    <col min="38" max="38" width="7.7109375" style="85" customWidth="1"/>
    <col min="39" max="16384" width="9.28515625" style="85"/>
  </cols>
  <sheetData>
    <row r="1" spans="1:39" s="58" customFormat="1" ht="12" customHeight="1" x14ac:dyDescent="0.2">
      <c r="A1" s="135" t="s">
        <v>124</v>
      </c>
      <c r="B1" s="135"/>
      <c r="C1" s="135"/>
      <c r="D1" s="135"/>
      <c r="E1" s="135"/>
      <c r="F1" s="135"/>
      <c r="G1" s="135"/>
      <c r="H1" s="135"/>
      <c r="I1" s="135"/>
      <c r="J1" s="135"/>
      <c r="K1" s="148"/>
      <c r="L1" s="148"/>
      <c r="M1" s="148"/>
      <c r="N1" s="148"/>
      <c r="O1" s="148"/>
      <c r="P1" s="148"/>
      <c r="Q1" s="148"/>
      <c r="R1" s="148"/>
      <c r="S1" s="148"/>
      <c r="T1" s="149" t="s">
        <v>124</v>
      </c>
      <c r="U1" s="149"/>
      <c r="V1" s="149"/>
      <c r="W1" s="149"/>
      <c r="X1" s="149"/>
      <c r="Y1" s="149"/>
      <c r="Z1" s="149"/>
      <c r="AA1" s="149"/>
      <c r="AB1" s="149"/>
      <c r="AC1" s="149"/>
      <c r="AD1" s="45"/>
      <c r="AE1" s="47"/>
      <c r="AF1" s="47"/>
      <c r="AG1" s="56"/>
      <c r="AH1" s="56"/>
      <c r="AI1" s="56"/>
      <c r="AJ1" s="56"/>
      <c r="AK1" s="57"/>
    </row>
    <row r="2" spans="1:39" s="56" customFormat="1" ht="12" customHeight="1" x14ac:dyDescent="0.2">
      <c r="A2" s="135" t="s">
        <v>62</v>
      </c>
      <c r="B2" s="135"/>
      <c r="C2" s="135"/>
      <c r="D2" s="135"/>
      <c r="E2" s="135"/>
      <c r="F2" s="135"/>
      <c r="G2" s="135"/>
      <c r="H2" s="135"/>
      <c r="I2" s="135"/>
      <c r="J2" s="135"/>
      <c r="K2" s="135" t="s">
        <v>122</v>
      </c>
      <c r="L2" s="135"/>
      <c r="M2" s="135"/>
      <c r="N2" s="135"/>
      <c r="O2" s="135"/>
      <c r="P2" s="135"/>
      <c r="Q2" s="135"/>
      <c r="R2" s="135"/>
      <c r="S2" s="135"/>
      <c r="T2" s="135" t="s">
        <v>125</v>
      </c>
      <c r="U2" s="135"/>
      <c r="V2" s="135"/>
      <c r="W2" s="135"/>
      <c r="X2" s="135"/>
      <c r="Y2" s="135"/>
      <c r="Z2" s="135"/>
      <c r="AA2" s="135"/>
      <c r="AB2" s="135"/>
      <c r="AC2" s="135"/>
      <c r="AD2" s="135" t="s">
        <v>123</v>
      </c>
      <c r="AE2" s="135"/>
      <c r="AF2" s="135"/>
      <c r="AG2" s="135"/>
      <c r="AH2" s="135"/>
      <c r="AI2" s="135"/>
      <c r="AJ2" s="135"/>
      <c r="AK2" s="135"/>
      <c r="AL2" s="135"/>
    </row>
    <row r="3" spans="1:39" s="56" customFormat="1" ht="3.75" customHeight="1" x14ac:dyDescent="0.2">
      <c r="K3" s="59"/>
      <c r="R3" s="60"/>
      <c r="AK3" s="60"/>
    </row>
    <row r="4" spans="1:39" s="56" customFormat="1" ht="12" customHeight="1" x14ac:dyDescent="0.2">
      <c r="A4" s="136" t="s">
        <v>63</v>
      </c>
      <c r="B4" s="127"/>
      <c r="C4" s="61" t="s">
        <v>64</v>
      </c>
      <c r="D4" s="139" t="s">
        <v>65</v>
      </c>
      <c r="E4" s="140"/>
      <c r="F4" s="140"/>
      <c r="G4" s="140"/>
      <c r="H4" s="140"/>
      <c r="I4" s="140"/>
      <c r="J4" s="140"/>
      <c r="K4" s="125" t="s">
        <v>66</v>
      </c>
      <c r="L4" s="125"/>
      <c r="M4" s="125"/>
      <c r="N4" s="125"/>
      <c r="O4" s="125"/>
      <c r="P4" s="125"/>
      <c r="Q4" s="125"/>
      <c r="R4" s="122" t="s">
        <v>63</v>
      </c>
      <c r="S4" s="136"/>
      <c r="T4" s="136" t="s">
        <v>63</v>
      </c>
      <c r="U4" s="127"/>
      <c r="V4" s="62" t="s">
        <v>67</v>
      </c>
      <c r="W4" s="124" t="s">
        <v>68</v>
      </c>
      <c r="X4" s="125"/>
      <c r="Y4" s="125"/>
      <c r="Z4" s="125"/>
      <c r="AA4" s="125"/>
      <c r="AB4" s="125"/>
      <c r="AC4" s="125"/>
      <c r="AD4" s="125" t="s">
        <v>69</v>
      </c>
      <c r="AE4" s="125"/>
      <c r="AF4" s="125"/>
      <c r="AG4" s="125"/>
      <c r="AH4" s="125"/>
      <c r="AI4" s="125"/>
      <c r="AJ4" s="125"/>
      <c r="AK4" s="122" t="s">
        <v>63</v>
      </c>
      <c r="AL4" s="136"/>
      <c r="AM4" s="19"/>
    </row>
    <row r="5" spans="1:39" s="56" customFormat="1" ht="12" customHeight="1" x14ac:dyDescent="0.2">
      <c r="A5" s="137"/>
      <c r="B5" s="128"/>
      <c r="C5" s="142" t="s">
        <v>39</v>
      </c>
      <c r="D5" s="120" t="s">
        <v>70</v>
      </c>
      <c r="E5" s="124" t="s">
        <v>71</v>
      </c>
      <c r="F5" s="125"/>
      <c r="G5" s="125"/>
      <c r="H5" s="126"/>
      <c r="I5" s="144">
        <v>52</v>
      </c>
      <c r="J5" s="146">
        <v>53</v>
      </c>
      <c r="K5" s="127" t="s">
        <v>72</v>
      </c>
      <c r="L5" s="21">
        <v>58</v>
      </c>
      <c r="M5" s="21">
        <v>59</v>
      </c>
      <c r="N5" s="21">
        <v>60</v>
      </c>
      <c r="O5" s="21">
        <v>61</v>
      </c>
      <c r="P5" s="21">
        <v>62</v>
      </c>
      <c r="Q5" s="63">
        <v>63</v>
      </c>
      <c r="R5" s="141"/>
      <c r="S5" s="137"/>
      <c r="T5" s="137"/>
      <c r="U5" s="128"/>
      <c r="V5" s="62" t="s">
        <v>73</v>
      </c>
      <c r="W5" s="120" t="s">
        <v>74</v>
      </c>
      <c r="X5" s="124" t="s">
        <v>75</v>
      </c>
      <c r="Y5" s="125"/>
      <c r="Z5" s="126"/>
      <c r="AA5" s="21">
        <v>71</v>
      </c>
      <c r="AB5" s="21">
        <v>73</v>
      </c>
      <c r="AC5" s="64">
        <v>74</v>
      </c>
      <c r="AD5" s="127" t="s">
        <v>76</v>
      </c>
      <c r="AE5" s="62" t="s">
        <v>77</v>
      </c>
      <c r="AF5" s="21">
        <v>78</v>
      </c>
      <c r="AG5" s="21" t="s">
        <v>78</v>
      </c>
      <c r="AH5" s="21" t="s">
        <v>79</v>
      </c>
      <c r="AI5" s="21" t="s">
        <v>80</v>
      </c>
      <c r="AJ5" s="64">
        <v>82</v>
      </c>
      <c r="AK5" s="141"/>
      <c r="AL5" s="137"/>
      <c r="AM5" s="19"/>
    </row>
    <row r="6" spans="1:39" s="56" customFormat="1" ht="12" customHeight="1" x14ac:dyDescent="0.2">
      <c r="A6" s="137"/>
      <c r="B6" s="128"/>
      <c r="C6" s="143"/>
      <c r="D6" s="134"/>
      <c r="E6" s="120" t="s">
        <v>81</v>
      </c>
      <c r="F6" s="65">
        <v>49</v>
      </c>
      <c r="G6" s="21">
        <v>50</v>
      </c>
      <c r="H6" s="21">
        <v>51</v>
      </c>
      <c r="I6" s="145"/>
      <c r="J6" s="147"/>
      <c r="K6" s="128"/>
      <c r="L6" s="120" t="s">
        <v>82</v>
      </c>
      <c r="M6" s="130" t="s">
        <v>83</v>
      </c>
      <c r="N6" s="120" t="s">
        <v>84</v>
      </c>
      <c r="O6" s="120" t="s">
        <v>85</v>
      </c>
      <c r="P6" s="120" t="s">
        <v>86</v>
      </c>
      <c r="Q6" s="122" t="s">
        <v>87</v>
      </c>
      <c r="R6" s="141"/>
      <c r="S6" s="137"/>
      <c r="T6" s="137"/>
      <c r="U6" s="128"/>
      <c r="V6" s="132" t="s">
        <v>88</v>
      </c>
      <c r="W6" s="134"/>
      <c r="X6" s="118" t="s">
        <v>131</v>
      </c>
      <c r="Y6" s="21">
        <v>69</v>
      </c>
      <c r="Z6" s="21" t="s">
        <v>89</v>
      </c>
      <c r="AA6" s="118" t="s">
        <v>90</v>
      </c>
      <c r="AB6" s="120" t="s">
        <v>91</v>
      </c>
      <c r="AC6" s="122" t="s">
        <v>92</v>
      </c>
      <c r="AD6" s="128"/>
      <c r="AE6" s="112" t="s">
        <v>93</v>
      </c>
      <c r="AF6" s="112" t="s">
        <v>94</v>
      </c>
      <c r="AG6" s="112" t="s">
        <v>95</v>
      </c>
      <c r="AH6" s="112" t="s">
        <v>96</v>
      </c>
      <c r="AI6" s="112" t="s">
        <v>97</v>
      </c>
      <c r="AJ6" s="114" t="s">
        <v>98</v>
      </c>
      <c r="AK6" s="141"/>
      <c r="AL6" s="137"/>
      <c r="AM6" s="19"/>
    </row>
    <row r="7" spans="1:39" s="56" customFormat="1" ht="42.6" customHeight="1" x14ac:dyDescent="0.2">
      <c r="A7" s="138"/>
      <c r="B7" s="129"/>
      <c r="C7" s="119"/>
      <c r="D7" s="121"/>
      <c r="E7" s="121"/>
      <c r="F7" s="66" t="s">
        <v>129</v>
      </c>
      <c r="G7" s="66" t="s">
        <v>99</v>
      </c>
      <c r="H7" s="66" t="s">
        <v>100</v>
      </c>
      <c r="I7" s="66" t="s">
        <v>130</v>
      </c>
      <c r="J7" s="67" t="s">
        <v>121</v>
      </c>
      <c r="K7" s="129"/>
      <c r="L7" s="121"/>
      <c r="M7" s="131"/>
      <c r="N7" s="121"/>
      <c r="O7" s="121"/>
      <c r="P7" s="121"/>
      <c r="Q7" s="123"/>
      <c r="R7" s="123"/>
      <c r="S7" s="138"/>
      <c r="T7" s="138"/>
      <c r="U7" s="129"/>
      <c r="V7" s="133"/>
      <c r="W7" s="121"/>
      <c r="X7" s="119"/>
      <c r="Y7" s="68" t="s">
        <v>101</v>
      </c>
      <c r="Z7" s="66" t="s">
        <v>102</v>
      </c>
      <c r="AA7" s="119"/>
      <c r="AB7" s="121"/>
      <c r="AC7" s="123"/>
      <c r="AD7" s="129"/>
      <c r="AE7" s="113"/>
      <c r="AF7" s="113"/>
      <c r="AG7" s="113"/>
      <c r="AH7" s="113"/>
      <c r="AI7" s="113"/>
      <c r="AJ7" s="115"/>
      <c r="AK7" s="123"/>
      <c r="AL7" s="138"/>
      <c r="AM7" s="19"/>
    </row>
    <row r="8" spans="1:39" s="69" customFormat="1" ht="12" customHeight="1" x14ac:dyDescent="0.2">
      <c r="B8" s="70"/>
      <c r="C8" s="116" t="s">
        <v>137</v>
      </c>
      <c r="D8" s="116"/>
      <c r="E8" s="116"/>
      <c r="F8" s="116"/>
      <c r="G8" s="116"/>
      <c r="H8" s="116"/>
      <c r="I8" s="116"/>
      <c r="J8" s="116"/>
      <c r="K8" s="117" t="s">
        <v>137</v>
      </c>
      <c r="L8" s="117"/>
      <c r="M8" s="117"/>
      <c r="N8" s="117"/>
      <c r="O8" s="117"/>
      <c r="P8" s="117"/>
      <c r="Q8" s="117"/>
      <c r="R8" s="71"/>
      <c r="S8" s="70"/>
      <c r="T8" s="20"/>
      <c r="U8" s="70"/>
      <c r="V8" s="116" t="s">
        <v>137</v>
      </c>
      <c r="W8" s="116"/>
      <c r="X8" s="116"/>
      <c r="Y8" s="116"/>
      <c r="Z8" s="116"/>
      <c r="AA8" s="116"/>
      <c r="AB8" s="116"/>
      <c r="AC8" s="116"/>
      <c r="AD8" s="117" t="s">
        <v>137</v>
      </c>
      <c r="AE8" s="117"/>
      <c r="AF8" s="117"/>
      <c r="AG8" s="117"/>
      <c r="AH8" s="117"/>
      <c r="AI8" s="117"/>
      <c r="AJ8" s="117"/>
      <c r="AK8" s="71"/>
      <c r="AL8" s="70"/>
    </row>
    <row r="9" spans="1:39" s="77" customFormat="1" ht="12" customHeight="1" x14ac:dyDescent="0.2">
      <c r="A9" s="76">
        <v>2025</v>
      </c>
      <c r="B9" s="73" t="s">
        <v>103</v>
      </c>
      <c r="C9" s="74">
        <v>137.32</v>
      </c>
      <c r="D9" s="74">
        <v>102.98</v>
      </c>
      <c r="E9" s="74">
        <v>77.95</v>
      </c>
      <c r="F9" s="74">
        <v>142.22999999999999</v>
      </c>
      <c r="G9" s="74">
        <v>100.24</v>
      </c>
      <c r="H9" s="74">
        <v>21.54</v>
      </c>
      <c r="I9" s="74">
        <v>160.41999999999999</v>
      </c>
      <c r="J9" s="74">
        <v>156.47999999999999</v>
      </c>
      <c r="K9" s="74">
        <v>202.68</v>
      </c>
      <c r="L9" s="74">
        <v>129.47999999999999</v>
      </c>
      <c r="M9" s="74">
        <v>272.95999999999998</v>
      </c>
      <c r="N9" s="74">
        <v>83.6</v>
      </c>
      <c r="O9" s="74">
        <v>85.2</v>
      </c>
      <c r="P9" s="74">
        <v>248.86</v>
      </c>
      <c r="Q9" s="74">
        <v>338.52</v>
      </c>
      <c r="R9" s="75">
        <v>2025</v>
      </c>
      <c r="S9" s="73" t="s">
        <v>103</v>
      </c>
      <c r="T9" s="76">
        <v>2025</v>
      </c>
      <c r="U9" s="73" t="s">
        <v>103</v>
      </c>
      <c r="V9" s="74">
        <v>80.760000000000005</v>
      </c>
      <c r="W9" s="74">
        <v>137.94</v>
      </c>
      <c r="X9" s="74">
        <v>151.15</v>
      </c>
      <c r="Y9" s="74">
        <v>121.47</v>
      </c>
      <c r="Z9" s="74">
        <v>198.03</v>
      </c>
      <c r="AA9" s="74">
        <v>88.52</v>
      </c>
      <c r="AB9" s="74">
        <v>103.17</v>
      </c>
      <c r="AC9" s="74">
        <v>270.45999999999998</v>
      </c>
      <c r="AD9" s="74">
        <v>134.87</v>
      </c>
      <c r="AE9" s="74">
        <v>264</v>
      </c>
      <c r="AF9" s="74">
        <v>123.47</v>
      </c>
      <c r="AG9" s="74">
        <v>99.92</v>
      </c>
      <c r="AH9" s="74">
        <v>155.06</v>
      </c>
      <c r="AI9" s="74">
        <v>101.7</v>
      </c>
      <c r="AJ9" s="74">
        <v>122.91</v>
      </c>
      <c r="AK9" s="75">
        <v>2025</v>
      </c>
      <c r="AL9" s="73" t="s">
        <v>103</v>
      </c>
    </row>
    <row r="10" spans="1:39" s="77" customFormat="1" ht="12" customHeight="1" x14ac:dyDescent="0.2">
      <c r="B10" s="73" t="s">
        <v>104</v>
      </c>
      <c r="C10" s="74">
        <v>126.78</v>
      </c>
      <c r="D10" s="74">
        <v>102.29</v>
      </c>
      <c r="E10" s="74">
        <v>82.1</v>
      </c>
      <c r="F10" s="74">
        <v>149.41</v>
      </c>
      <c r="G10" s="74">
        <v>139.55000000000001</v>
      </c>
      <c r="H10" s="74">
        <v>22.3</v>
      </c>
      <c r="I10" s="74">
        <v>151.01</v>
      </c>
      <c r="J10" s="74">
        <v>139.41999999999999</v>
      </c>
      <c r="K10" s="74">
        <v>167.62</v>
      </c>
      <c r="L10" s="74">
        <v>94.49</v>
      </c>
      <c r="M10" s="74">
        <v>149.86000000000001</v>
      </c>
      <c r="N10" s="74">
        <v>74.900000000000006</v>
      </c>
      <c r="O10" s="74">
        <v>91.99</v>
      </c>
      <c r="P10" s="74">
        <v>213.93</v>
      </c>
      <c r="Q10" s="74">
        <v>332.19</v>
      </c>
      <c r="R10" s="74"/>
      <c r="S10" s="73" t="s">
        <v>104</v>
      </c>
      <c r="T10" s="74"/>
      <c r="U10" s="73" t="s">
        <v>104</v>
      </c>
      <c r="V10" s="74">
        <v>79.73</v>
      </c>
      <c r="W10" s="74">
        <v>130.63999999999999</v>
      </c>
      <c r="X10" s="74">
        <v>140.43</v>
      </c>
      <c r="Y10" s="74">
        <v>126.01</v>
      </c>
      <c r="Z10" s="74">
        <v>163.19999999999999</v>
      </c>
      <c r="AA10" s="74">
        <v>98.13</v>
      </c>
      <c r="AB10" s="74">
        <v>95.79</v>
      </c>
      <c r="AC10" s="74">
        <v>229.84</v>
      </c>
      <c r="AD10" s="74">
        <v>137.13999999999999</v>
      </c>
      <c r="AE10" s="74">
        <v>252.98</v>
      </c>
      <c r="AF10" s="74">
        <v>131.34</v>
      </c>
      <c r="AG10" s="74">
        <v>118.29</v>
      </c>
      <c r="AH10" s="74">
        <v>147.41</v>
      </c>
      <c r="AI10" s="74">
        <v>105.59</v>
      </c>
      <c r="AJ10" s="74">
        <v>124.21</v>
      </c>
      <c r="AK10" s="74"/>
      <c r="AL10" s="73" t="s">
        <v>104</v>
      </c>
    </row>
    <row r="11" spans="1:39" s="77" customFormat="1" ht="12" customHeight="1" x14ac:dyDescent="0.2">
      <c r="B11" s="73" t="s">
        <v>105</v>
      </c>
      <c r="C11" s="74">
        <v>155.87</v>
      </c>
      <c r="D11" s="74">
        <v>146.91</v>
      </c>
      <c r="E11" s="74">
        <v>145.61000000000001</v>
      </c>
      <c r="F11" s="74">
        <v>186.5</v>
      </c>
      <c r="G11" s="74">
        <v>253.35</v>
      </c>
      <c r="H11" s="74">
        <v>107.73</v>
      </c>
      <c r="I11" s="74">
        <v>149.99</v>
      </c>
      <c r="J11" s="74">
        <v>149.41999999999999</v>
      </c>
      <c r="K11" s="74">
        <v>198.04</v>
      </c>
      <c r="L11" s="74">
        <v>101.26</v>
      </c>
      <c r="M11" s="74">
        <v>166.38</v>
      </c>
      <c r="N11" s="74">
        <v>98.91</v>
      </c>
      <c r="O11" s="74">
        <v>88.25</v>
      </c>
      <c r="P11" s="74">
        <v>280.45</v>
      </c>
      <c r="Q11" s="74">
        <v>347.33</v>
      </c>
      <c r="R11" s="74"/>
      <c r="S11" s="73" t="s">
        <v>105</v>
      </c>
      <c r="T11" s="74"/>
      <c r="U11" s="73" t="s">
        <v>105</v>
      </c>
      <c r="V11" s="74">
        <v>80.91</v>
      </c>
      <c r="W11" s="74">
        <v>146.96</v>
      </c>
      <c r="X11" s="74">
        <v>142.79</v>
      </c>
      <c r="Y11" s="74">
        <v>125.9</v>
      </c>
      <c r="Z11" s="74">
        <v>169.47</v>
      </c>
      <c r="AA11" s="74">
        <v>114.36</v>
      </c>
      <c r="AB11" s="74">
        <v>129.54</v>
      </c>
      <c r="AC11" s="74">
        <v>276.88</v>
      </c>
      <c r="AD11" s="74">
        <v>192.54</v>
      </c>
      <c r="AE11" s="74">
        <v>374.69</v>
      </c>
      <c r="AF11" s="74">
        <v>151.80000000000001</v>
      </c>
      <c r="AG11" s="74">
        <v>276.36</v>
      </c>
      <c r="AH11" s="74">
        <v>167.19</v>
      </c>
      <c r="AI11" s="74">
        <v>119.68</v>
      </c>
      <c r="AJ11" s="74">
        <v>179.06</v>
      </c>
      <c r="AK11" s="74"/>
      <c r="AL11" s="73" t="s">
        <v>105</v>
      </c>
    </row>
    <row r="12" spans="1:39" s="77" customFormat="1" ht="12" customHeight="1" x14ac:dyDescent="0.2">
      <c r="B12" s="73" t="s">
        <v>106</v>
      </c>
      <c r="C12" s="74">
        <v>132.59</v>
      </c>
      <c r="D12" s="74">
        <v>122.09</v>
      </c>
      <c r="E12" s="74">
        <v>106.41</v>
      </c>
      <c r="F12" s="74">
        <v>173.98</v>
      </c>
      <c r="G12" s="74">
        <v>229.31</v>
      </c>
      <c r="H12" s="74">
        <v>44.98</v>
      </c>
      <c r="I12" s="74">
        <v>172.8</v>
      </c>
      <c r="J12" s="74">
        <v>118.08</v>
      </c>
      <c r="K12" s="74">
        <v>173.92</v>
      </c>
      <c r="L12" s="74">
        <v>107.37</v>
      </c>
      <c r="M12" s="74">
        <v>163.44</v>
      </c>
      <c r="N12" s="74">
        <v>98.93</v>
      </c>
      <c r="O12" s="74">
        <v>85.3</v>
      </c>
      <c r="P12" s="74">
        <v>213.78</v>
      </c>
      <c r="Q12" s="74">
        <v>371.7</v>
      </c>
      <c r="R12" s="74"/>
      <c r="S12" s="73" t="s">
        <v>106</v>
      </c>
      <c r="T12" s="74"/>
      <c r="U12" s="73" t="s">
        <v>106</v>
      </c>
      <c r="V12" s="74">
        <v>83.8</v>
      </c>
      <c r="W12" s="74">
        <v>140.49</v>
      </c>
      <c r="X12" s="74">
        <v>137.1</v>
      </c>
      <c r="Y12" s="74">
        <v>130</v>
      </c>
      <c r="Z12" s="74">
        <v>148.32</v>
      </c>
      <c r="AA12" s="74">
        <v>127.17</v>
      </c>
      <c r="AB12" s="74">
        <v>111.91</v>
      </c>
      <c r="AC12" s="74">
        <v>229.27</v>
      </c>
      <c r="AD12" s="74">
        <v>122.95</v>
      </c>
      <c r="AE12" s="74">
        <v>275.22000000000003</v>
      </c>
      <c r="AF12" s="74">
        <v>115.13</v>
      </c>
      <c r="AG12" s="74">
        <v>148.59</v>
      </c>
      <c r="AH12" s="74">
        <v>158.38999999999999</v>
      </c>
      <c r="AI12" s="74">
        <v>111.23</v>
      </c>
      <c r="AJ12" s="74">
        <v>66.33</v>
      </c>
      <c r="AK12" s="74"/>
      <c r="AL12" s="73" t="s">
        <v>106</v>
      </c>
    </row>
    <row r="13" spans="1:39" s="77" customFormat="1" ht="12" customHeight="1" x14ac:dyDescent="0.2">
      <c r="B13" s="73" t="s">
        <v>107</v>
      </c>
      <c r="C13" s="74">
        <v>139.76</v>
      </c>
      <c r="D13" s="74">
        <v>118.73</v>
      </c>
      <c r="E13" s="74">
        <v>111.59</v>
      </c>
      <c r="F13" s="74">
        <v>163.96</v>
      </c>
      <c r="G13" s="74">
        <v>311.83</v>
      </c>
      <c r="H13" s="74">
        <v>61.73</v>
      </c>
      <c r="I13" s="74">
        <v>137.85</v>
      </c>
      <c r="J13" s="74">
        <v>127</v>
      </c>
      <c r="K13" s="74">
        <v>173.34</v>
      </c>
      <c r="L13" s="74">
        <v>94.41</v>
      </c>
      <c r="M13" s="74">
        <v>180.59</v>
      </c>
      <c r="N13" s="74">
        <v>287.56</v>
      </c>
      <c r="O13" s="74">
        <v>88.33</v>
      </c>
      <c r="P13" s="74">
        <v>200.57</v>
      </c>
      <c r="Q13" s="74">
        <v>348.1</v>
      </c>
      <c r="R13" s="74"/>
      <c r="S13" s="73" t="s">
        <v>107</v>
      </c>
      <c r="T13" s="74"/>
      <c r="U13" s="73" t="s">
        <v>107</v>
      </c>
      <c r="V13" s="74">
        <v>77.12</v>
      </c>
      <c r="W13" s="74">
        <v>152.82</v>
      </c>
      <c r="X13" s="74">
        <v>153.61000000000001</v>
      </c>
      <c r="Y13" s="74">
        <v>141.94</v>
      </c>
      <c r="Z13" s="74">
        <v>172.05</v>
      </c>
      <c r="AA13" s="74">
        <v>123.95</v>
      </c>
      <c r="AB13" s="74">
        <v>129.62</v>
      </c>
      <c r="AC13" s="74">
        <v>261.05</v>
      </c>
      <c r="AD13" s="74">
        <v>163.01</v>
      </c>
      <c r="AE13" s="74">
        <v>329.63</v>
      </c>
      <c r="AF13" s="74">
        <v>113.2</v>
      </c>
      <c r="AG13" s="74">
        <v>140.52000000000001</v>
      </c>
      <c r="AH13" s="74">
        <v>176.19</v>
      </c>
      <c r="AI13" s="74">
        <v>113.18</v>
      </c>
      <c r="AJ13" s="74">
        <v>162.62</v>
      </c>
      <c r="AK13" s="74"/>
      <c r="AL13" s="73" t="s">
        <v>107</v>
      </c>
    </row>
    <row r="14" spans="1:39" s="77" customFormat="1" ht="12" customHeight="1" x14ac:dyDescent="0.2">
      <c r="B14" s="73" t="s">
        <v>108</v>
      </c>
      <c r="C14" s="74">
        <v>142.53</v>
      </c>
      <c r="D14" s="74">
        <v>109.13</v>
      </c>
      <c r="E14" s="74">
        <v>96.69</v>
      </c>
      <c r="F14" s="74">
        <v>147.94</v>
      </c>
      <c r="G14" s="74">
        <v>321.19</v>
      </c>
      <c r="H14" s="74">
        <v>47.29</v>
      </c>
      <c r="I14" s="74">
        <v>145.38999999999999</v>
      </c>
      <c r="J14" s="74">
        <v>116.11</v>
      </c>
      <c r="K14" s="74">
        <v>195.36</v>
      </c>
      <c r="L14" s="74">
        <v>113.63</v>
      </c>
      <c r="M14" s="74">
        <v>173.24</v>
      </c>
      <c r="N14" s="74">
        <v>254.95</v>
      </c>
      <c r="O14" s="74">
        <v>93.05</v>
      </c>
      <c r="P14" s="74">
        <v>247.33</v>
      </c>
      <c r="Q14" s="74">
        <v>370.52</v>
      </c>
      <c r="R14" s="74"/>
      <c r="S14" s="73" t="s">
        <v>108</v>
      </c>
      <c r="T14" s="74"/>
      <c r="U14" s="73" t="s">
        <v>108</v>
      </c>
      <c r="V14" s="74">
        <v>95.88</v>
      </c>
      <c r="W14" s="74">
        <v>153.72999999999999</v>
      </c>
      <c r="X14" s="74">
        <v>154.53</v>
      </c>
      <c r="Y14" s="74">
        <v>143.99</v>
      </c>
      <c r="Z14" s="74">
        <v>171.19</v>
      </c>
      <c r="AA14" s="74">
        <v>103.5</v>
      </c>
      <c r="AB14" s="74">
        <v>152.57</v>
      </c>
      <c r="AC14" s="74">
        <v>290.89</v>
      </c>
      <c r="AD14" s="74">
        <v>134.66999999999999</v>
      </c>
      <c r="AE14" s="74">
        <v>279.33</v>
      </c>
      <c r="AF14" s="74">
        <v>108.01</v>
      </c>
      <c r="AG14" s="74">
        <v>97.24</v>
      </c>
      <c r="AH14" s="74">
        <v>164.77</v>
      </c>
      <c r="AI14" s="74">
        <v>100.99</v>
      </c>
      <c r="AJ14" s="74">
        <v>122.12</v>
      </c>
      <c r="AK14" s="74"/>
      <c r="AL14" s="73" t="s">
        <v>108</v>
      </c>
    </row>
    <row r="15" spans="1:39" s="77" customFormat="1" ht="12" customHeight="1" x14ac:dyDescent="0.2">
      <c r="B15" s="73" t="s">
        <v>109</v>
      </c>
      <c r="C15" s="74">
        <v>156.38999999999999</v>
      </c>
      <c r="D15" s="74">
        <v>121.72</v>
      </c>
      <c r="E15" s="74">
        <v>112.71</v>
      </c>
      <c r="F15" s="74">
        <v>157.44999999999999</v>
      </c>
      <c r="G15" s="74">
        <v>237.7</v>
      </c>
      <c r="H15" s="74">
        <v>71.099999999999994</v>
      </c>
      <c r="I15" s="74">
        <v>146.27000000000001</v>
      </c>
      <c r="J15" s="74">
        <v>131.13</v>
      </c>
      <c r="K15" s="74">
        <v>212.58</v>
      </c>
      <c r="L15" s="74">
        <v>97.37</v>
      </c>
      <c r="M15" s="74">
        <v>161.33000000000001</v>
      </c>
      <c r="N15" s="74">
        <v>174.11</v>
      </c>
      <c r="O15" s="74">
        <v>141.99</v>
      </c>
      <c r="P15" s="74">
        <v>285.55</v>
      </c>
      <c r="Q15" s="74">
        <v>350.47</v>
      </c>
      <c r="R15" s="74"/>
      <c r="S15" s="73" t="s">
        <v>109</v>
      </c>
      <c r="T15" s="74"/>
      <c r="U15" s="73" t="s">
        <v>109</v>
      </c>
      <c r="V15" s="74">
        <v>105.2</v>
      </c>
      <c r="W15" s="74">
        <v>158.58000000000001</v>
      </c>
      <c r="X15" s="74">
        <v>155.43</v>
      </c>
      <c r="Y15" s="74">
        <v>139.27000000000001</v>
      </c>
      <c r="Z15" s="74">
        <v>180.98</v>
      </c>
      <c r="AA15" s="74">
        <v>128.78</v>
      </c>
      <c r="AB15" s="74">
        <v>129.74</v>
      </c>
      <c r="AC15" s="74">
        <v>292.33</v>
      </c>
      <c r="AD15" s="74">
        <v>160.93</v>
      </c>
      <c r="AE15" s="74">
        <v>291.27</v>
      </c>
      <c r="AF15" s="74">
        <v>122.8</v>
      </c>
      <c r="AG15" s="74">
        <v>137.05000000000001</v>
      </c>
      <c r="AH15" s="74">
        <v>181.85</v>
      </c>
      <c r="AI15" s="74">
        <v>115.06</v>
      </c>
      <c r="AJ15" s="74">
        <v>165.04</v>
      </c>
      <c r="AK15" s="74"/>
      <c r="AL15" s="73" t="s">
        <v>109</v>
      </c>
    </row>
    <row r="16" spans="1:39" s="77" customFormat="1" ht="12" customHeight="1" x14ac:dyDescent="0.2">
      <c r="B16" s="73" t="s">
        <v>110</v>
      </c>
      <c r="C16" s="74">
        <v>149.56</v>
      </c>
      <c r="D16" s="74">
        <v>129.86000000000001</v>
      </c>
      <c r="E16" s="74">
        <v>126.68</v>
      </c>
      <c r="F16" s="74">
        <v>152.5</v>
      </c>
      <c r="G16" s="74">
        <v>246.5</v>
      </c>
      <c r="H16" s="74">
        <v>101.65</v>
      </c>
      <c r="I16" s="74">
        <v>142.71</v>
      </c>
      <c r="J16" s="74">
        <v>122.49</v>
      </c>
      <c r="K16" s="74">
        <v>210.12</v>
      </c>
      <c r="L16" s="74">
        <v>98.38</v>
      </c>
      <c r="M16" s="74">
        <v>156.91</v>
      </c>
      <c r="N16" s="74">
        <v>308.98</v>
      </c>
      <c r="O16" s="74">
        <v>164.96</v>
      </c>
      <c r="P16" s="74">
        <v>263.31</v>
      </c>
      <c r="Q16" s="74">
        <v>325.67</v>
      </c>
      <c r="R16" s="74"/>
      <c r="S16" s="73" t="s">
        <v>110</v>
      </c>
      <c r="T16" s="74"/>
      <c r="U16" s="73" t="s">
        <v>110</v>
      </c>
      <c r="V16" s="74">
        <v>83.02</v>
      </c>
      <c r="W16" s="74">
        <v>155.56</v>
      </c>
      <c r="X16" s="74">
        <v>138.55000000000001</v>
      </c>
      <c r="Y16" s="74">
        <v>125.05</v>
      </c>
      <c r="Z16" s="74">
        <v>159.86000000000001</v>
      </c>
      <c r="AA16" s="74">
        <v>146.22</v>
      </c>
      <c r="AB16" s="74">
        <v>124.99</v>
      </c>
      <c r="AC16" s="74">
        <v>288.94</v>
      </c>
      <c r="AD16" s="74">
        <v>141.96</v>
      </c>
      <c r="AE16" s="74">
        <v>284.49</v>
      </c>
      <c r="AF16" s="74">
        <v>114.38</v>
      </c>
      <c r="AG16" s="74">
        <v>153.86000000000001</v>
      </c>
      <c r="AH16" s="74">
        <v>175.77</v>
      </c>
      <c r="AI16" s="74">
        <v>112.61</v>
      </c>
      <c r="AJ16" s="74">
        <v>113.43</v>
      </c>
      <c r="AK16" s="74"/>
      <c r="AL16" s="73" t="s">
        <v>110</v>
      </c>
    </row>
    <row r="17" spans="1:38" s="77" customFormat="1" ht="12" customHeight="1" x14ac:dyDescent="0.2">
      <c r="B17" s="73" t="s">
        <v>111</v>
      </c>
      <c r="C17" s="74">
        <v>185.53</v>
      </c>
      <c r="D17" s="74">
        <v>252.52</v>
      </c>
      <c r="E17" s="74">
        <v>302.91000000000003</v>
      </c>
      <c r="F17" s="74">
        <v>177.04</v>
      </c>
      <c r="G17" s="74">
        <v>162.82</v>
      </c>
      <c r="H17" s="74">
        <v>415.43</v>
      </c>
      <c r="I17" s="74">
        <v>141.83000000000001</v>
      </c>
      <c r="J17" s="74">
        <v>132</v>
      </c>
      <c r="K17" s="74">
        <v>246.42</v>
      </c>
      <c r="L17" s="74">
        <v>107.62</v>
      </c>
      <c r="M17" s="74">
        <v>248.8</v>
      </c>
      <c r="N17" s="74">
        <v>158.38</v>
      </c>
      <c r="O17" s="74">
        <v>239.25</v>
      </c>
      <c r="P17" s="74">
        <v>284.76</v>
      </c>
      <c r="Q17" s="74">
        <v>356.48</v>
      </c>
      <c r="R17" s="74"/>
      <c r="S17" s="73" t="s">
        <v>111</v>
      </c>
      <c r="T17" s="74"/>
      <c r="U17" s="73" t="s">
        <v>111</v>
      </c>
      <c r="V17" s="74">
        <v>96.26</v>
      </c>
      <c r="W17" s="74">
        <v>144.29</v>
      </c>
      <c r="X17" s="74">
        <v>147.03</v>
      </c>
      <c r="Y17" s="74">
        <v>124.23</v>
      </c>
      <c r="Z17" s="74">
        <v>183.05</v>
      </c>
      <c r="AA17" s="74">
        <v>108.15</v>
      </c>
      <c r="AB17" s="74">
        <v>152.94</v>
      </c>
      <c r="AC17" s="74">
        <v>221.64</v>
      </c>
      <c r="AD17" s="74">
        <v>161.51</v>
      </c>
      <c r="AE17" s="74">
        <v>268.05</v>
      </c>
      <c r="AF17" s="74">
        <v>119.23</v>
      </c>
      <c r="AG17" s="74">
        <v>241.1</v>
      </c>
      <c r="AH17" s="74">
        <v>170.68</v>
      </c>
      <c r="AI17" s="74">
        <v>115.29</v>
      </c>
      <c r="AJ17" s="74">
        <v>150.57</v>
      </c>
      <c r="AK17" s="74"/>
      <c r="AL17" s="73" t="s">
        <v>111</v>
      </c>
    </row>
    <row r="18" spans="1:38" s="77" customFormat="1" ht="12" customHeight="1" x14ac:dyDescent="0.2">
      <c r="B18" s="73" t="s">
        <v>112</v>
      </c>
      <c r="C18" s="74">
        <v>166.88</v>
      </c>
      <c r="D18" s="74">
        <v>187.25</v>
      </c>
      <c r="E18" s="74">
        <v>211.22</v>
      </c>
      <c r="F18" s="74">
        <v>179.8</v>
      </c>
      <c r="G18" s="74">
        <v>199.26</v>
      </c>
      <c r="H18" s="74">
        <v>238.82</v>
      </c>
      <c r="I18" s="74">
        <v>130.87</v>
      </c>
      <c r="J18" s="74">
        <v>139.49</v>
      </c>
      <c r="K18" s="74">
        <v>209.27</v>
      </c>
      <c r="L18" s="74">
        <v>141.80000000000001</v>
      </c>
      <c r="M18" s="74">
        <v>143.16999999999999</v>
      </c>
      <c r="N18" s="74">
        <v>137.22</v>
      </c>
      <c r="O18" s="74">
        <v>132.74</v>
      </c>
      <c r="P18" s="74">
        <v>269.83</v>
      </c>
      <c r="Q18" s="74">
        <v>371.88</v>
      </c>
      <c r="R18" s="74"/>
      <c r="S18" s="73" t="s">
        <v>112</v>
      </c>
      <c r="T18" s="74"/>
      <c r="U18" s="73" t="s">
        <v>112</v>
      </c>
      <c r="V18" s="74">
        <v>93.41</v>
      </c>
      <c r="W18" s="74">
        <v>173.57</v>
      </c>
      <c r="X18" s="74">
        <v>151.06</v>
      </c>
      <c r="Y18" s="74">
        <v>119.71</v>
      </c>
      <c r="Z18" s="74">
        <v>200.6</v>
      </c>
      <c r="AA18" s="74">
        <v>142.12</v>
      </c>
      <c r="AB18" s="74">
        <v>149.49</v>
      </c>
      <c r="AC18" s="74">
        <v>380.4</v>
      </c>
      <c r="AD18" s="74">
        <v>148.46</v>
      </c>
      <c r="AE18" s="74">
        <v>326.16000000000003</v>
      </c>
      <c r="AF18" s="74">
        <v>120.1</v>
      </c>
      <c r="AG18" s="74">
        <v>193.17</v>
      </c>
      <c r="AH18" s="74">
        <v>166.5</v>
      </c>
      <c r="AI18" s="74">
        <v>117.05</v>
      </c>
      <c r="AJ18" s="74">
        <v>103.36</v>
      </c>
      <c r="AK18" s="74"/>
      <c r="AL18" s="73" t="s">
        <v>112</v>
      </c>
    </row>
    <row r="19" spans="1:38" s="77" customFormat="1" ht="12" customHeight="1" x14ac:dyDescent="0.2">
      <c r="B19" s="73" t="s">
        <v>113</v>
      </c>
      <c r="C19" s="74">
        <v>162.59</v>
      </c>
      <c r="D19" s="74">
        <v>153.74</v>
      </c>
      <c r="E19" s="74">
        <v>154.66</v>
      </c>
      <c r="F19" s="74">
        <v>175.1</v>
      </c>
      <c r="G19" s="74">
        <v>74.17</v>
      </c>
      <c r="H19" s="74">
        <v>138.59</v>
      </c>
      <c r="I19" s="74">
        <v>152.16</v>
      </c>
      <c r="J19" s="74">
        <v>150.38999999999999</v>
      </c>
      <c r="K19" s="74">
        <v>231.23</v>
      </c>
      <c r="L19" s="74">
        <v>132.99</v>
      </c>
      <c r="M19" s="74">
        <v>209.74</v>
      </c>
      <c r="N19" s="74">
        <v>199.69</v>
      </c>
      <c r="O19" s="74">
        <v>138.36000000000001</v>
      </c>
      <c r="P19" s="74">
        <v>284.68</v>
      </c>
      <c r="Q19" s="74">
        <v>435.15</v>
      </c>
      <c r="R19" s="74"/>
      <c r="S19" s="73" t="s">
        <v>113</v>
      </c>
      <c r="T19" s="74"/>
      <c r="U19" s="73" t="s">
        <v>113</v>
      </c>
      <c r="V19" s="74">
        <v>76.400000000000006</v>
      </c>
      <c r="W19" s="74">
        <v>172</v>
      </c>
      <c r="X19" s="74">
        <v>162.21</v>
      </c>
      <c r="Y19" s="74">
        <v>132.46</v>
      </c>
      <c r="Z19" s="74">
        <v>209.21</v>
      </c>
      <c r="AA19" s="74">
        <v>143.19999999999999</v>
      </c>
      <c r="AB19" s="74">
        <v>197.66</v>
      </c>
      <c r="AC19" s="74">
        <v>254.58</v>
      </c>
      <c r="AD19" s="74">
        <v>147</v>
      </c>
      <c r="AE19" s="74">
        <v>283.67</v>
      </c>
      <c r="AF19" s="74">
        <v>116.82</v>
      </c>
      <c r="AG19" s="74">
        <v>176.18</v>
      </c>
      <c r="AH19" s="74">
        <v>169.28</v>
      </c>
      <c r="AI19" s="74">
        <v>119.24</v>
      </c>
      <c r="AJ19" s="74">
        <v>117.95</v>
      </c>
      <c r="AK19" s="74"/>
      <c r="AL19" s="73" t="s">
        <v>113</v>
      </c>
    </row>
    <row r="20" spans="1:38" s="77" customFormat="1" ht="12" customHeight="1" x14ac:dyDescent="0.2">
      <c r="B20" s="73" t="s">
        <v>114</v>
      </c>
      <c r="C20" s="74">
        <v>180.69</v>
      </c>
      <c r="D20" s="74">
        <v>106.55</v>
      </c>
      <c r="E20" s="74">
        <v>95.95</v>
      </c>
      <c r="F20" s="74">
        <v>166.68</v>
      </c>
      <c r="G20" s="74">
        <v>58.27</v>
      </c>
      <c r="H20" s="74">
        <v>35.21</v>
      </c>
      <c r="I20" s="74">
        <v>127.62</v>
      </c>
      <c r="J20" s="74">
        <v>137.6</v>
      </c>
      <c r="K20" s="74">
        <v>287.14</v>
      </c>
      <c r="L20" s="74">
        <v>162.47</v>
      </c>
      <c r="M20" s="74">
        <v>215.57</v>
      </c>
      <c r="N20" s="74">
        <v>157.97999999999999</v>
      </c>
      <c r="O20" s="74">
        <v>149.85</v>
      </c>
      <c r="P20" s="74">
        <v>391.66</v>
      </c>
      <c r="Q20" s="74">
        <v>527.47</v>
      </c>
      <c r="R20" s="74"/>
      <c r="S20" s="73" t="s">
        <v>114</v>
      </c>
      <c r="T20" s="74"/>
      <c r="U20" s="73" t="s">
        <v>114</v>
      </c>
      <c r="V20" s="74">
        <v>97.14</v>
      </c>
      <c r="W20" s="74">
        <v>190.55</v>
      </c>
      <c r="X20" s="74">
        <v>179.13</v>
      </c>
      <c r="Y20" s="74">
        <v>152.19999999999999</v>
      </c>
      <c r="Z20" s="74">
        <v>221.66</v>
      </c>
      <c r="AA20" s="74">
        <v>204.54</v>
      </c>
      <c r="AB20" s="74">
        <v>176.19</v>
      </c>
      <c r="AC20" s="74">
        <v>215.73</v>
      </c>
      <c r="AD20" s="74">
        <v>177.29</v>
      </c>
      <c r="AE20" s="74">
        <v>302.89</v>
      </c>
      <c r="AF20" s="74">
        <v>111.49</v>
      </c>
      <c r="AG20" s="74">
        <v>263.02999999999997</v>
      </c>
      <c r="AH20" s="74">
        <v>183.12</v>
      </c>
      <c r="AI20" s="74">
        <v>128.66</v>
      </c>
      <c r="AJ20" s="74">
        <v>169.28</v>
      </c>
      <c r="AK20" s="74"/>
      <c r="AL20" s="73" t="s">
        <v>114</v>
      </c>
    </row>
    <row r="21" spans="1:38" s="96" customFormat="1" ht="12" customHeight="1" x14ac:dyDescent="0.2">
      <c r="B21" s="97" t="s">
        <v>136</v>
      </c>
      <c r="C21" s="74">
        <v>138.14000000000001</v>
      </c>
      <c r="D21" s="74">
        <v>118.5675</v>
      </c>
      <c r="E21" s="74">
        <v>103.01750000000001</v>
      </c>
      <c r="F21" s="74">
        <v>163.03</v>
      </c>
      <c r="G21" s="74">
        <v>180.61250000000001</v>
      </c>
      <c r="H21" s="74">
        <v>49.137499999999996</v>
      </c>
      <c r="I21" s="74">
        <v>158.55500000000001</v>
      </c>
      <c r="J21" s="74">
        <v>140.85</v>
      </c>
      <c r="K21" s="74">
        <v>185.565</v>
      </c>
      <c r="L21" s="74">
        <v>108.14999999999999</v>
      </c>
      <c r="M21" s="74">
        <v>188.16000000000003</v>
      </c>
      <c r="N21" s="74">
        <v>89.084999999999994</v>
      </c>
      <c r="O21" s="74">
        <v>87.685000000000002</v>
      </c>
      <c r="P21" s="74">
        <v>239.255</v>
      </c>
      <c r="Q21" s="74">
        <v>347.435</v>
      </c>
      <c r="R21" s="74"/>
      <c r="S21" s="97" t="str">
        <f>B21</f>
        <v>Jan-Apr</v>
      </c>
      <c r="T21" s="74"/>
      <c r="U21" s="97" t="str">
        <f>B21</f>
        <v>Jan-Apr</v>
      </c>
      <c r="V21" s="74">
        <v>81.3</v>
      </c>
      <c r="W21" s="74">
        <v>139.00749999999999</v>
      </c>
      <c r="X21" s="74">
        <v>142.86750000000001</v>
      </c>
      <c r="Y21" s="74">
        <v>125.845</v>
      </c>
      <c r="Z21" s="74">
        <v>169.755</v>
      </c>
      <c r="AA21" s="74">
        <v>107.045</v>
      </c>
      <c r="AB21" s="74">
        <v>110.10249999999999</v>
      </c>
      <c r="AC21" s="74">
        <v>251.61249999999998</v>
      </c>
      <c r="AD21" s="74">
        <v>146.875</v>
      </c>
      <c r="AE21" s="74">
        <v>291.72250000000003</v>
      </c>
      <c r="AF21" s="74">
        <v>130.435</v>
      </c>
      <c r="AG21" s="74">
        <v>160.79000000000002</v>
      </c>
      <c r="AH21" s="74">
        <v>157.01249999999999</v>
      </c>
      <c r="AI21" s="74">
        <v>109.55000000000001</v>
      </c>
      <c r="AJ21" s="74">
        <v>123.1275</v>
      </c>
      <c r="AK21" s="74"/>
      <c r="AL21" s="97" t="str">
        <f>B21</f>
        <v>Jan-Apr</v>
      </c>
    </row>
    <row r="22" spans="1:38" s="77" customFormat="1" ht="12" customHeight="1" x14ac:dyDescent="0.2">
      <c r="B22" s="78" t="s">
        <v>115</v>
      </c>
      <c r="C22" s="74">
        <v>153.04083333333332</v>
      </c>
      <c r="D22" s="74">
        <v>137.81416666666667</v>
      </c>
      <c r="E22" s="74">
        <v>135.37333333333336</v>
      </c>
      <c r="F22" s="74">
        <v>164.38249999999999</v>
      </c>
      <c r="G22" s="74">
        <v>194.51583333333335</v>
      </c>
      <c r="H22" s="74">
        <v>108.86416666666666</v>
      </c>
      <c r="I22" s="74">
        <v>146.57666666666668</v>
      </c>
      <c r="J22" s="74">
        <v>134.96749999999997</v>
      </c>
      <c r="K22" s="74">
        <v>208.97666666666666</v>
      </c>
      <c r="L22" s="74">
        <v>115.10583333333334</v>
      </c>
      <c r="M22" s="74">
        <v>186.83250000000001</v>
      </c>
      <c r="N22" s="74">
        <v>169.60083333333336</v>
      </c>
      <c r="O22" s="74">
        <v>124.93916666666667</v>
      </c>
      <c r="P22" s="74">
        <v>265.39249999999998</v>
      </c>
      <c r="Q22" s="74">
        <v>372.95666666666671</v>
      </c>
      <c r="R22" s="74"/>
      <c r="S22" s="78" t="s">
        <v>115</v>
      </c>
      <c r="T22" s="74"/>
      <c r="U22" s="78" t="s">
        <v>115</v>
      </c>
      <c r="V22" s="74">
        <v>87.469166666666652</v>
      </c>
      <c r="W22" s="74">
        <v>154.76083333333332</v>
      </c>
      <c r="X22" s="74">
        <v>151.08500000000001</v>
      </c>
      <c r="Y22" s="74">
        <v>131.85249999999999</v>
      </c>
      <c r="Z22" s="74">
        <v>181.46833333333333</v>
      </c>
      <c r="AA22" s="74">
        <v>127.38666666666667</v>
      </c>
      <c r="AB22" s="74">
        <v>137.80083333333334</v>
      </c>
      <c r="AC22" s="74">
        <v>267.66749999999996</v>
      </c>
      <c r="AD22" s="74">
        <v>151.86083333333332</v>
      </c>
      <c r="AE22" s="74">
        <v>294.36499999999995</v>
      </c>
      <c r="AF22" s="74">
        <v>120.64749999999998</v>
      </c>
      <c r="AG22" s="74">
        <v>170.4425</v>
      </c>
      <c r="AH22" s="74">
        <v>168.01750000000001</v>
      </c>
      <c r="AI22" s="74">
        <v>113.35666666666668</v>
      </c>
      <c r="AJ22" s="74">
        <v>133.07333333333332</v>
      </c>
      <c r="AK22" s="74"/>
      <c r="AL22" s="78" t="s">
        <v>115</v>
      </c>
    </row>
    <row r="23" spans="1:38" s="77" customFormat="1" ht="12" customHeight="1" x14ac:dyDescent="0.2">
      <c r="B23" s="72" t="s">
        <v>116</v>
      </c>
      <c r="C23" s="74">
        <v>139.99</v>
      </c>
      <c r="D23" s="74">
        <v>117.39333333333333</v>
      </c>
      <c r="E23" s="74">
        <v>101.88666666666667</v>
      </c>
      <c r="F23" s="74">
        <v>159.38</v>
      </c>
      <c r="G23" s="74">
        <v>164.38</v>
      </c>
      <c r="H23" s="74">
        <v>50.523333333333333</v>
      </c>
      <c r="I23" s="74">
        <v>153.80666666666664</v>
      </c>
      <c r="J23" s="74">
        <v>148.43999999999997</v>
      </c>
      <c r="K23" s="74">
        <v>189.44666666666669</v>
      </c>
      <c r="L23" s="74">
        <v>108.40999999999998</v>
      </c>
      <c r="M23" s="74">
        <v>196.4</v>
      </c>
      <c r="N23" s="74">
        <v>85.803333333333327</v>
      </c>
      <c r="O23" s="74">
        <v>88.48</v>
      </c>
      <c r="P23" s="74">
        <v>247.74666666666667</v>
      </c>
      <c r="Q23" s="74">
        <v>339.34666666666664</v>
      </c>
      <c r="R23" s="74"/>
      <c r="S23" s="72" t="s">
        <v>116</v>
      </c>
      <c r="T23" s="74"/>
      <c r="U23" s="72" t="s">
        <v>116</v>
      </c>
      <c r="V23" s="74">
        <v>80.466666666666669</v>
      </c>
      <c r="W23" s="74">
        <v>138.51333333333332</v>
      </c>
      <c r="X23" s="74">
        <v>144.79</v>
      </c>
      <c r="Y23" s="74">
        <v>124.46</v>
      </c>
      <c r="Z23" s="74">
        <v>176.9</v>
      </c>
      <c r="AA23" s="74">
        <v>100.33666666666666</v>
      </c>
      <c r="AB23" s="74">
        <v>109.5</v>
      </c>
      <c r="AC23" s="74">
        <v>259.06</v>
      </c>
      <c r="AD23" s="74">
        <v>154.85</v>
      </c>
      <c r="AE23" s="74">
        <v>297.22333333333336</v>
      </c>
      <c r="AF23" s="74">
        <v>135.53666666666666</v>
      </c>
      <c r="AG23" s="74">
        <v>164.85666666666668</v>
      </c>
      <c r="AH23" s="74">
        <v>156.55333333333334</v>
      </c>
      <c r="AI23" s="74">
        <v>108.99000000000001</v>
      </c>
      <c r="AJ23" s="74">
        <v>142.06</v>
      </c>
      <c r="AK23" s="74"/>
      <c r="AL23" s="72" t="s">
        <v>116</v>
      </c>
    </row>
    <row r="24" spans="1:38" s="77" customFormat="1" ht="12" customHeight="1" x14ac:dyDescent="0.2">
      <c r="B24" s="72" t="s">
        <v>117</v>
      </c>
      <c r="C24" s="74">
        <v>138.29333333333332</v>
      </c>
      <c r="D24" s="74">
        <v>116.64999999999999</v>
      </c>
      <c r="E24" s="74">
        <v>104.89666666666666</v>
      </c>
      <c r="F24" s="74">
        <v>161.96</v>
      </c>
      <c r="G24" s="74">
        <v>287.44333333333333</v>
      </c>
      <c r="H24" s="74">
        <v>51.333333333333336</v>
      </c>
      <c r="I24" s="74">
        <v>152.01333333333332</v>
      </c>
      <c r="J24" s="74">
        <v>120.39666666666666</v>
      </c>
      <c r="K24" s="74">
        <v>180.87333333333333</v>
      </c>
      <c r="L24" s="74">
        <v>105.13666666666666</v>
      </c>
      <c r="M24" s="74">
        <v>172.42333333333332</v>
      </c>
      <c r="N24" s="74">
        <v>213.81333333333336</v>
      </c>
      <c r="O24" s="74">
        <v>88.893333333333331</v>
      </c>
      <c r="P24" s="74">
        <v>220.56000000000003</v>
      </c>
      <c r="Q24" s="74">
        <v>363.44</v>
      </c>
      <c r="R24" s="74"/>
      <c r="S24" s="72" t="s">
        <v>117</v>
      </c>
      <c r="T24" s="74"/>
      <c r="U24" s="72" t="s">
        <v>117</v>
      </c>
      <c r="V24" s="74">
        <v>85.600000000000009</v>
      </c>
      <c r="W24" s="74">
        <v>149.01333333333332</v>
      </c>
      <c r="X24" s="74">
        <v>148.41333333333333</v>
      </c>
      <c r="Y24" s="74">
        <v>138.64333333333335</v>
      </c>
      <c r="Z24" s="74">
        <v>163.85333333333332</v>
      </c>
      <c r="AA24" s="74">
        <v>118.20666666666666</v>
      </c>
      <c r="AB24" s="74">
        <v>131.36666666666667</v>
      </c>
      <c r="AC24" s="74">
        <v>260.40333333333336</v>
      </c>
      <c r="AD24" s="74">
        <v>140.21</v>
      </c>
      <c r="AE24" s="74">
        <v>294.72666666666669</v>
      </c>
      <c r="AF24" s="74">
        <v>112.11333333333333</v>
      </c>
      <c r="AG24" s="74">
        <v>128.78333333333333</v>
      </c>
      <c r="AH24" s="74">
        <v>166.45000000000002</v>
      </c>
      <c r="AI24" s="74">
        <v>108.46666666666668</v>
      </c>
      <c r="AJ24" s="74">
        <v>117.02333333333333</v>
      </c>
      <c r="AK24" s="74"/>
      <c r="AL24" s="72" t="s">
        <v>117</v>
      </c>
    </row>
    <row r="25" spans="1:38" s="77" customFormat="1" ht="12" customHeight="1" x14ac:dyDescent="0.2">
      <c r="B25" s="72" t="s">
        <v>118</v>
      </c>
      <c r="C25" s="74">
        <v>163.82666666666668</v>
      </c>
      <c r="D25" s="74">
        <v>168.03333333333333</v>
      </c>
      <c r="E25" s="74">
        <v>180.76666666666665</v>
      </c>
      <c r="F25" s="74">
        <v>162.33000000000001</v>
      </c>
      <c r="G25" s="74">
        <v>215.67333333333332</v>
      </c>
      <c r="H25" s="74">
        <v>196.06000000000003</v>
      </c>
      <c r="I25" s="74">
        <v>143.60333333333335</v>
      </c>
      <c r="J25" s="74">
        <v>128.54</v>
      </c>
      <c r="K25" s="74">
        <v>223.04</v>
      </c>
      <c r="L25" s="74">
        <v>101.12333333333333</v>
      </c>
      <c r="M25" s="74">
        <v>189.01333333333332</v>
      </c>
      <c r="N25" s="74">
        <v>213.82333333333335</v>
      </c>
      <c r="O25" s="74">
        <v>182.06666666666669</v>
      </c>
      <c r="P25" s="74">
        <v>277.87333333333333</v>
      </c>
      <c r="Q25" s="74">
        <v>344.20666666666671</v>
      </c>
      <c r="R25" s="74"/>
      <c r="S25" s="72" t="s">
        <v>118</v>
      </c>
      <c r="T25" s="74"/>
      <c r="U25" s="72" t="s">
        <v>118</v>
      </c>
      <c r="V25" s="74">
        <v>94.826666666666668</v>
      </c>
      <c r="W25" s="74">
        <v>152.80999999999997</v>
      </c>
      <c r="X25" s="74">
        <v>147.00333333333333</v>
      </c>
      <c r="Y25" s="74">
        <v>129.51666666666668</v>
      </c>
      <c r="Z25" s="74">
        <v>174.63000000000002</v>
      </c>
      <c r="AA25" s="74">
        <v>127.71666666666665</v>
      </c>
      <c r="AB25" s="74">
        <v>135.89000000000001</v>
      </c>
      <c r="AC25" s="74">
        <v>267.63666666666666</v>
      </c>
      <c r="AD25" s="74">
        <v>154.79999999999998</v>
      </c>
      <c r="AE25" s="74">
        <v>281.27</v>
      </c>
      <c r="AF25" s="74">
        <v>118.80333333333334</v>
      </c>
      <c r="AG25" s="74">
        <v>177.33666666666667</v>
      </c>
      <c r="AH25" s="74">
        <v>176.1</v>
      </c>
      <c r="AI25" s="74">
        <v>114.32000000000001</v>
      </c>
      <c r="AJ25" s="74">
        <v>143.01333333333335</v>
      </c>
      <c r="AK25" s="74"/>
      <c r="AL25" s="72" t="s">
        <v>118</v>
      </c>
    </row>
    <row r="26" spans="1:38" s="77" customFormat="1" ht="12" customHeight="1" x14ac:dyDescent="0.2">
      <c r="B26" s="72" t="s">
        <v>119</v>
      </c>
      <c r="C26" s="74">
        <v>170.05333333333334</v>
      </c>
      <c r="D26" s="74">
        <v>149.18</v>
      </c>
      <c r="E26" s="74">
        <v>153.94333333333333</v>
      </c>
      <c r="F26" s="74">
        <v>173.85999999999999</v>
      </c>
      <c r="G26" s="74">
        <v>110.56666666666666</v>
      </c>
      <c r="H26" s="74">
        <v>137.54</v>
      </c>
      <c r="I26" s="74">
        <v>136.88333333333333</v>
      </c>
      <c r="J26" s="74">
        <v>142.49333333333334</v>
      </c>
      <c r="K26" s="74">
        <v>242.54666666666665</v>
      </c>
      <c r="L26" s="74">
        <v>145.75333333333333</v>
      </c>
      <c r="M26" s="74">
        <v>189.49333333333334</v>
      </c>
      <c r="N26" s="74">
        <v>164.96333333333334</v>
      </c>
      <c r="O26" s="74">
        <v>140.31666666666669</v>
      </c>
      <c r="P26" s="74">
        <v>315.39000000000004</v>
      </c>
      <c r="Q26" s="74">
        <v>444.83333333333331</v>
      </c>
      <c r="R26" s="74"/>
      <c r="S26" s="72" t="s">
        <v>119</v>
      </c>
      <c r="T26" s="74"/>
      <c r="U26" s="72" t="s">
        <v>119</v>
      </c>
      <c r="V26" s="74">
        <v>88.983333333333334</v>
      </c>
      <c r="W26" s="74">
        <v>178.70666666666668</v>
      </c>
      <c r="X26" s="74">
        <v>164.13333333333333</v>
      </c>
      <c r="Y26" s="74">
        <v>134.79</v>
      </c>
      <c r="Z26" s="74">
        <v>210.49</v>
      </c>
      <c r="AA26" s="74">
        <v>163.28666666666666</v>
      </c>
      <c r="AB26" s="74">
        <v>174.44666666666663</v>
      </c>
      <c r="AC26" s="74">
        <v>283.57</v>
      </c>
      <c r="AD26" s="74">
        <v>157.58333333333334</v>
      </c>
      <c r="AE26" s="74">
        <v>304.24</v>
      </c>
      <c r="AF26" s="74">
        <v>116.13666666666666</v>
      </c>
      <c r="AG26" s="74">
        <v>210.79333333333332</v>
      </c>
      <c r="AH26" s="74">
        <v>172.96666666666667</v>
      </c>
      <c r="AI26" s="74">
        <v>121.64999999999999</v>
      </c>
      <c r="AJ26" s="74">
        <v>130.19666666666669</v>
      </c>
      <c r="AK26" s="74"/>
      <c r="AL26" s="72" t="s">
        <v>119</v>
      </c>
    </row>
    <row r="27" spans="1:38" s="77" customFormat="1" ht="5.25" customHeight="1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T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8" s="77" customFormat="1" ht="12" customHeight="1" x14ac:dyDescent="0.2">
      <c r="A28" s="76">
        <f>A9 +1</f>
        <v>2026</v>
      </c>
      <c r="B28" s="73" t="s">
        <v>103</v>
      </c>
      <c r="C28" s="74">
        <v>138.87</v>
      </c>
      <c r="D28" s="74">
        <v>103.92</v>
      </c>
      <c r="E28" s="74">
        <v>86.23</v>
      </c>
      <c r="F28" s="74">
        <v>160.22</v>
      </c>
      <c r="G28" s="74">
        <v>86.79</v>
      </c>
      <c r="H28" s="74">
        <v>21.82</v>
      </c>
      <c r="I28" s="74">
        <v>138.6</v>
      </c>
      <c r="J28" s="74">
        <v>156.88999999999999</v>
      </c>
      <c r="K28" s="74">
        <v>213.24</v>
      </c>
      <c r="L28" s="74">
        <v>126.09</v>
      </c>
      <c r="M28" s="74">
        <v>273.18</v>
      </c>
      <c r="N28" s="74">
        <v>125.12</v>
      </c>
      <c r="O28" s="74">
        <v>85.85</v>
      </c>
      <c r="P28" s="74">
        <v>264.52999999999997</v>
      </c>
      <c r="Q28" s="74">
        <v>380.97</v>
      </c>
      <c r="R28" s="75">
        <f>R9 +1</f>
        <v>2026</v>
      </c>
      <c r="S28" s="73" t="s">
        <v>103</v>
      </c>
      <c r="T28" s="76">
        <f>T9 +1</f>
        <v>2026</v>
      </c>
      <c r="U28" s="73" t="s">
        <v>103</v>
      </c>
      <c r="V28" s="74">
        <v>82.3</v>
      </c>
      <c r="W28" s="74">
        <v>132.78</v>
      </c>
      <c r="X28" s="74">
        <v>149.15</v>
      </c>
      <c r="Y28" s="74">
        <v>120.01</v>
      </c>
      <c r="Z28" s="74">
        <v>195.18</v>
      </c>
      <c r="AA28" s="74">
        <v>81.349999999999994</v>
      </c>
      <c r="AB28" s="74">
        <v>107.47</v>
      </c>
      <c r="AC28" s="74">
        <v>245.71</v>
      </c>
      <c r="AD28" s="74">
        <v>131.38</v>
      </c>
      <c r="AE28" s="74">
        <v>249.61</v>
      </c>
      <c r="AF28" s="74">
        <v>126.6</v>
      </c>
      <c r="AG28" s="74">
        <v>103.84</v>
      </c>
      <c r="AH28" s="74">
        <v>149.72</v>
      </c>
      <c r="AI28" s="74">
        <v>104.2</v>
      </c>
      <c r="AJ28" s="74">
        <v>114.74</v>
      </c>
      <c r="AK28" s="75">
        <f>AK9 +1</f>
        <v>2026</v>
      </c>
      <c r="AL28" s="73" t="s">
        <v>103</v>
      </c>
    </row>
    <row r="29" spans="1:38" s="77" customFormat="1" ht="12" customHeight="1" x14ac:dyDescent="0.2">
      <c r="B29" s="73" t="s">
        <v>104</v>
      </c>
      <c r="C29" s="74">
        <v>132.41</v>
      </c>
      <c r="D29" s="74">
        <v>106.8</v>
      </c>
      <c r="E29" s="74">
        <v>88.88</v>
      </c>
      <c r="F29" s="74">
        <v>165.82</v>
      </c>
      <c r="G29" s="74">
        <v>117.12</v>
      </c>
      <c r="H29" s="74">
        <v>21.33</v>
      </c>
      <c r="I29" s="74">
        <v>146</v>
      </c>
      <c r="J29" s="74">
        <v>150.03</v>
      </c>
      <c r="K29" s="74">
        <v>178.59</v>
      </c>
      <c r="L29" s="74">
        <v>91.73</v>
      </c>
      <c r="M29" s="74">
        <v>153.22999999999999</v>
      </c>
      <c r="N29" s="74">
        <v>76.8</v>
      </c>
      <c r="O29" s="74">
        <v>86.3</v>
      </c>
      <c r="P29" s="74">
        <v>240.13</v>
      </c>
      <c r="Q29" s="74">
        <v>354.08</v>
      </c>
      <c r="R29" s="74"/>
      <c r="S29" s="73" t="s">
        <v>104</v>
      </c>
      <c r="T29" s="74"/>
      <c r="U29" s="73" t="s">
        <v>104</v>
      </c>
      <c r="V29" s="74">
        <v>77.97</v>
      </c>
      <c r="W29" s="74">
        <v>145.16</v>
      </c>
      <c r="X29" s="74">
        <v>182.12</v>
      </c>
      <c r="Y29" s="74">
        <v>133.55000000000001</v>
      </c>
      <c r="Z29" s="74">
        <v>258.83999999999997</v>
      </c>
      <c r="AA29" s="74">
        <v>87.27</v>
      </c>
      <c r="AB29" s="74">
        <v>100.3</v>
      </c>
      <c r="AC29" s="74">
        <v>222.71</v>
      </c>
      <c r="AD29" s="74">
        <v>132.63</v>
      </c>
      <c r="AE29" s="74">
        <v>220.47</v>
      </c>
      <c r="AF29" s="74">
        <v>140.84</v>
      </c>
      <c r="AG29" s="74">
        <v>118.79</v>
      </c>
      <c r="AH29" s="74">
        <v>149.4</v>
      </c>
      <c r="AI29" s="74">
        <v>108.02</v>
      </c>
      <c r="AJ29" s="74">
        <v>116.66</v>
      </c>
      <c r="AK29" s="74"/>
      <c r="AL29" s="73" t="s">
        <v>104</v>
      </c>
    </row>
    <row r="30" spans="1:38" s="77" customFormat="1" ht="12" customHeight="1" x14ac:dyDescent="0.2">
      <c r="B30" s="73" t="s">
        <v>105</v>
      </c>
      <c r="C30" s="74">
        <v>154.81</v>
      </c>
      <c r="D30" s="74">
        <v>158.53</v>
      </c>
      <c r="E30" s="74">
        <v>159.16</v>
      </c>
      <c r="F30" s="74">
        <v>219.1</v>
      </c>
      <c r="G30" s="74">
        <v>204.82</v>
      </c>
      <c r="H30" s="74">
        <v>106.02</v>
      </c>
      <c r="I30" s="74">
        <v>157.38</v>
      </c>
      <c r="J30" s="74">
        <v>156.4</v>
      </c>
      <c r="K30" s="74">
        <v>201.17</v>
      </c>
      <c r="L30" s="74">
        <v>96.6</v>
      </c>
      <c r="M30" s="74">
        <v>161.63999999999999</v>
      </c>
      <c r="N30" s="74">
        <v>81.58</v>
      </c>
      <c r="O30" s="74">
        <v>69.64</v>
      </c>
      <c r="P30" s="74">
        <v>299.64</v>
      </c>
      <c r="Q30" s="74">
        <v>364.15</v>
      </c>
      <c r="R30" s="74"/>
      <c r="S30" s="73" t="s">
        <v>105</v>
      </c>
      <c r="T30" s="74"/>
      <c r="U30" s="73" t="s">
        <v>105</v>
      </c>
      <c r="V30" s="74">
        <v>83.13</v>
      </c>
      <c r="W30" s="74">
        <v>143.03</v>
      </c>
      <c r="X30" s="74">
        <v>158.54</v>
      </c>
      <c r="Y30" s="74">
        <v>135.9</v>
      </c>
      <c r="Z30" s="74">
        <v>194.32</v>
      </c>
      <c r="AA30" s="74">
        <v>114.36</v>
      </c>
      <c r="AB30" s="74">
        <v>129.87</v>
      </c>
      <c r="AC30" s="74">
        <v>179.97</v>
      </c>
      <c r="AD30" s="74">
        <v>170.38</v>
      </c>
      <c r="AE30" s="74">
        <v>247.43</v>
      </c>
      <c r="AF30" s="74">
        <v>168.4</v>
      </c>
      <c r="AG30" s="74">
        <v>273.94</v>
      </c>
      <c r="AH30" s="74">
        <v>165.9</v>
      </c>
      <c r="AI30" s="74">
        <v>121.76</v>
      </c>
      <c r="AJ30" s="74">
        <v>152.6</v>
      </c>
      <c r="AK30" s="74"/>
      <c r="AL30" s="73" t="s">
        <v>105</v>
      </c>
    </row>
    <row r="31" spans="1:38" s="77" customFormat="1" ht="12" customHeight="1" x14ac:dyDescent="0.2">
      <c r="B31" s="73" t="s">
        <v>106</v>
      </c>
      <c r="C31" s="74">
        <v>135.19</v>
      </c>
      <c r="D31" s="74">
        <v>129.38</v>
      </c>
      <c r="E31" s="74">
        <v>116.03</v>
      </c>
      <c r="F31" s="74">
        <v>200.56</v>
      </c>
      <c r="G31" s="74">
        <v>93.32</v>
      </c>
      <c r="H31" s="74">
        <v>42.96</v>
      </c>
      <c r="I31" s="74">
        <v>171.62</v>
      </c>
      <c r="J31" s="74">
        <v>128.29</v>
      </c>
      <c r="K31" s="74">
        <v>181.76</v>
      </c>
      <c r="L31" s="74">
        <v>121.22</v>
      </c>
      <c r="M31" s="74">
        <v>139.75</v>
      </c>
      <c r="N31" s="74">
        <v>98.62</v>
      </c>
      <c r="O31" s="74">
        <v>69.84</v>
      </c>
      <c r="P31" s="74">
        <v>243.71</v>
      </c>
      <c r="Q31" s="74">
        <v>379.31</v>
      </c>
      <c r="R31" s="74"/>
      <c r="S31" s="73" t="s">
        <v>106</v>
      </c>
      <c r="T31" s="74"/>
      <c r="U31" s="73" t="s">
        <v>106</v>
      </c>
      <c r="V31" s="74">
        <v>82.74</v>
      </c>
      <c r="W31" s="74">
        <v>138.32</v>
      </c>
      <c r="X31" s="74">
        <v>145.62</v>
      </c>
      <c r="Y31" s="74">
        <v>135.69999999999999</v>
      </c>
      <c r="Z31" s="74">
        <v>161.30000000000001</v>
      </c>
      <c r="AA31" s="74">
        <v>118</v>
      </c>
      <c r="AB31" s="74">
        <v>112.33</v>
      </c>
      <c r="AC31" s="74">
        <v>201.51</v>
      </c>
      <c r="AD31" s="74">
        <v>121.91</v>
      </c>
      <c r="AE31" s="74">
        <v>260.02999999999997</v>
      </c>
      <c r="AF31" s="74">
        <v>113.99</v>
      </c>
      <c r="AG31" s="74">
        <v>151.75</v>
      </c>
      <c r="AH31" s="74">
        <v>154.44999999999999</v>
      </c>
      <c r="AI31" s="74">
        <v>115.09</v>
      </c>
      <c r="AJ31" s="74">
        <v>66.209999999999994</v>
      </c>
      <c r="AK31" s="79"/>
      <c r="AL31" s="73" t="s">
        <v>106</v>
      </c>
    </row>
    <row r="32" spans="1:38" s="77" customFormat="1" ht="12" customHeight="1" x14ac:dyDescent="0.2">
      <c r="B32" s="73" t="s">
        <v>107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/>
      <c r="S32" s="73" t="s">
        <v>107</v>
      </c>
      <c r="T32" s="74"/>
      <c r="U32" s="73" t="s">
        <v>107</v>
      </c>
      <c r="V32" s="74">
        <v>0</v>
      </c>
      <c r="W32" s="74">
        <v>0</v>
      </c>
      <c r="X32" s="74">
        <v>0</v>
      </c>
      <c r="Y32" s="74">
        <v>0</v>
      </c>
      <c r="Z32" s="74">
        <v>0</v>
      </c>
      <c r="AA32" s="74">
        <v>0</v>
      </c>
      <c r="AB32" s="74">
        <v>0</v>
      </c>
      <c r="AC32" s="74">
        <v>0</v>
      </c>
      <c r="AD32" s="74">
        <v>0</v>
      </c>
      <c r="AE32" s="74">
        <v>0</v>
      </c>
      <c r="AF32" s="74">
        <v>0</v>
      </c>
      <c r="AG32" s="74">
        <v>0</v>
      </c>
      <c r="AH32" s="74">
        <v>0</v>
      </c>
      <c r="AI32" s="74">
        <v>0</v>
      </c>
      <c r="AJ32" s="74">
        <v>0</v>
      </c>
      <c r="AK32" s="79"/>
      <c r="AL32" s="73" t="s">
        <v>107</v>
      </c>
    </row>
    <row r="33" spans="1:38" s="80" customFormat="1" ht="12" customHeight="1" x14ac:dyDescent="0.2">
      <c r="B33" s="73" t="s">
        <v>108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/>
      <c r="S33" s="73" t="s">
        <v>108</v>
      </c>
      <c r="T33" s="74"/>
      <c r="U33" s="73" t="s">
        <v>108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9"/>
      <c r="AL33" s="73" t="s">
        <v>108</v>
      </c>
    </row>
    <row r="34" spans="1:38" s="81" customFormat="1" ht="12" customHeight="1" x14ac:dyDescent="0.2">
      <c r="B34" s="73" t="s">
        <v>109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9"/>
      <c r="S34" s="73" t="s">
        <v>109</v>
      </c>
      <c r="T34" s="79"/>
      <c r="U34" s="73" t="s">
        <v>109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0</v>
      </c>
      <c r="AI34" s="74">
        <v>0</v>
      </c>
      <c r="AJ34" s="74">
        <v>0</v>
      </c>
      <c r="AK34" s="79"/>
      <c r="AL34" s="73" t="s">
        <v>109</v>
      </c>
    </row>
    <row r="35" spans="1:38" s="81" customFormat="1" ht="12" customHeight="1" x14ac:dyDescent="0.2">
      <c r="B35" s="73" t="s">
        <v>110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9"/>
      <c r="S35" s="73" t="s">
        <v>110</v>
      </c>
      <c r="T35" s="79"/>
      <c r="U35" s="73" t="s">
        <v>110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0</v>
      </c>
      <c r="AG35" s="74">
        <v>0</v>
      </c>
      <c r="AH35" s="74">
        <v>0</v>
      </c>
      <c r="AI35" s="74">
        <v>0</v>
      </c>
      <c r="AJ35" s="74">
        <v>0</v>
      </c>
      <c r="AK35" s="79"/>
      <c r="AL35" s="73" t="s">
        <v>110</v>
      </c>
    </row>
    <row r="36" spans="1:38" s="81" customFormat="1" ht="12" customHeight="1" x14ac:dyDescent="0.2">
      <c r="B36" s="73" t="s">
        <v>111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9"/>
      <c r="S36" s="73" t="s">
        <v>111</v>
      </c>
      <c r="T36" s="79"/>
      <c r="U36" s="73" t="s">
        <v>111</v>
      </c>
      <c r="V36" s="74">
        <v>0</v>
      </c>
      <c r="W36" s="74">
        <v>0</v>
      </c>
      <c r="X36" s="74">
        <v>0</v>
      </c>
      <c r="Y36" s="74">
        <v>0</v>
      </c>
      <c r="Z36" s="74">
        <v>0</v>
      </c>
      <c r="AA36" s="74">
        <v>0</v>
      </c>
      <c r="AB36" s="74">
        <v>0</v>
      </c>
      <c r="AC36" s="74">
        <v>0</v>
      </c>
      <c r="AD36" s="74">
        <v>0</v>
      </c>
      <c r="AE36" s="74">
        <v>0</v>
      </c>
      <c r="AF36" s="74">
        <v>0</v>
      </c>
      <c r="AG36" s="74">
        <v>0</v>
      </c>
      <c r="AH36" s="74">
        <v>0</v>
      </c>
      <c r="AI36" s="74">
        <v>0</v>
      </c>
      <c r="AJ36" s="74">
        <v>0</v>
      </c>
      <c r="AK36" s="79"/>
      <c r="AL36" s="73" t="s">
        <v>111</v>
      </c>
    </row>
    <row r="37" spans="1:38" s="81" customFormat="1" ht="12" customHeight="1" x14ac:dyDescent="0.2">
      <c r="B37" s="73" t="s">
        <v>112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9"/>
      <c r="S37" s="73" t="s">
        <v>112</v>
      </c>
      <c r="T37" s="79"/>
      <c r="U37" s="73" t="s">
        <v>112</v>
      </c>
      <c r="V37" s="74">
        <v>0</v>
      </c>
      <c r="W37" s="74">
        <v>0</v>
      </c>
      <c r="X37" s="74">
        <v>0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0</v>
      </c>
      <c r="AE37" s="74">
        <v>0</v>
      </c>
      <c r="AF37" s="74">
        <v>0</v>
      </c>
      <c r="AG37" s="74">
        <v>0</v>
      </c>
      <c r="AH37" s="74">
        <v>0</v>
      </c>
      <c r="AI37" s="74">
        <v>0</v>
      </c>
      <c r="AJ37" s="74">
        <v>0</v>
      </c>
      <c r="AK37" s="79"/>
      <c r="AL37" s="73" t="s">
        <v>112</v>
      </c>
    </row>
    <row r="38" spans="1:38" s="81" customFormat="1" ht="12" customHeight="1" x14ac:dyDescent="0.2">
      <c r="B38" s="73" t="s">
        <v>113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9"/>
      <c r="S38" s="73" t="s">
        <v>113</v>
      </c>
      <c r="T38" s="79"/>
      <c r="U38" s="73" t="s">
        <v>113</v>
      </c>
      <c r="V38" s="74">
        <v>0</v>
      </c>
      <c r="W38" s="74">
        <v>0</v>
      </c>
      <c r="X38" s="74">
        <v>0</v>
      </c>
      <c r="Y38" s="74">
        <v>0</v>
      </c>
      <c r="Z38" s="74">
        <v>0</v>
      </c>
      <c r="AA38" s="74">
        <v>0</v>
      </c>
      <c r="AB38" s="74">
        <v>0</v>
      </c>
      <c r="AC38" s="74">
        <v>0</v>
      </c>
      <c r="AD38" s="74">
        <v>0</v>
      </c>
      <c r="AE38" s="74">
        <v>0</v>
      </c>
      <c r="AF38" s="74">
        <v>0</v>
      </c>
      <c r="AG38" s="74">
        <v>0</v>
      </c>
      <c r="AH38" s="74">
        <v>0</v>
      </c>
      <c r="AI38" s="74">
        <v>0</v>
      </c>
      <c r="AJ38" s="74">
        <v>0</v>
      </c>
      <c r="AK38" s="79"/>
      <c r="AL38" s="73" t="s">
        <v>113</v>
      </c>
    </row>
    <row r="39" spans="1:38" s="81" customFormat="1" ht="12" customHeight="1" x14ac:dyDescent="0.2">
      <c r="B39" s="73" t="s">
        <v>114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9"/>
      <c r="S39" s="73" t="s">
        <v>114</v>
      </c>
      <c r="T39" s="79"/>
      <c r="U39" s="73" t="s">
        <v>114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9"/>
      <c r="AL39" s="73" t="s">
        <v>114</v>
      </c>
    </row>
    <row r="40" spans="1:38" s="96" customFormat="1" ht="12" customHeight="1" x14ac:dyDescent="0.2">
      <c r="B40" s="97" t="s">
        <v>136</v>
      </c>
      <c r="C40" s="74">
        <v>140.32</v>
      </c>
      <c r="D40" s="74">
        <v>124.6575</v>
      </c>
      <c r="E40" s="74">
        <v>112.57499999999999</v>
      </c>
      <c r="F40" s="74">
        <v>186.42500000000001</v>
      </c>
      <c r="G40" s="74">
        <v>125.5125</v>
      </c>
      <c r="H40" s="74">
        <v>48.032499999999999</v>
      </c>
      <c r="I40" s="74">
        <v>153.4</v>
      </c>
      <c r="J40" s="74">
        <v>147.90249999999997</v>
      </c>
      <c r="K40" s="74">
        <v>193.69</v>
      </c>
      <c r="L40" s="74">
        <v>108.91</v>
      </c>
      <c r="M40" s="74">
        <v>181.95</v>
      </c>
      <c r="N40" s="74">
        <v>95.53</v>
      </c>
      <c r="O40" s="74">
        <v>77.907499999999999</v>
      </c>
      <c r="P40" s="74">
        <v>262.0025</v>
      </c>
      <c r="Q40" s="74">
        <v>369.62749999999994</v>
      </c>
      <c r="R40" s="74"/>
      <c r="S40" s="97" t="str">
        <f>B40</f>
        <v>Jan-Apr</v>
      </c>
      <c r="T40" s="74"/>
      <c r="U40" s="97" t="str">
        <f>B40</f>
        <v>Jan-Apr</v>
      </c>
      <c r="V40" s="74">
        <v>81.534999999999997</v>
      </c>
      <c r="W40" s="74">
        <v>139.82249999999999</v>
      </c>
      <c r="X40" s="74">
        <v>158.85749999999999</v>
      </c>
      <c r="Y40" s="74">
        <v>131.29000000000002</v>
      </c>
      <c r="Z40" s="74">
        <v>202.40999999999997</v>
      </c>
      <c r="AA40" s="74">
        <v>100.245</v>
      </c>
      <c r="AB40" s="74">
        <v>112.49249999999999</v>
      </c>
      <c r="AC40" s="74">
        <v>212.47499999999999</v>
      </c>
      <c r="AD40" s="74">
        <v>139.07499999999999</v>
      </c>
      <c r="AE40" s="74">
        <v>244.38499999999999</v>
      </c>
      <c r="AF40" s="74">
        <v>137.45750000000001</v>
      </c>
      <c r="AG40" s="74">
        <v>162.07999999999998</v>
      </c>
      <c r="AH40" s="74">
        <v>154.86750000000001</v>
      </c>
      <c r="AI40" s="74">
        <v>112.26750000000001</v>
      </c>
      <c r="AJ40" s="74">
        <v>112.55249999999999</v>
      </c>
      <c r="AK40" s="74"/>
      <c r="AL40" s="97" t="str">
        <f>B40</f>
        <v>Jan-Apr</v>
      </c>
    </row>
    <row r="41" spans="1:38" s="81" customFormat="1" ht="12" customHeight="1" x14ac:dyDescent="0.2">
      <c r="B41" s="72" t="s">
        <v>116</v>
      </c>
      <c r="C41" s="74">
        <v>142.03</v>
      </c>
      <c r="D41" s="74">
        <v>123.08333333333333</v>
      </c>
      <c r="E41" s="74">
        <v>111.42333333333333</v>
      </c>
      <c r="F41" s="74">
        <v>181.71333333333334</v>
      </c>
      <c r="G41" s="74">
        <v>136.24333333333334</v>
      </c>
      <c r="H41" s="74">
        <v>49.723333333333329</v>
      </c>
      <c r="I41" s="74">
        <v>147.32666666666668</v>
      </c>
      <c r="J41" s="74">
        <v>154.43999999999997</v>
      </c>
      <c r="K41" s="74">
        <v>197.66666666666666</v>
      </c>
      <c r="L41" s="74">
        <v>104.80666666666666</v>
      </c>
      <c r="M41" s="74">
        <v>196.01666666666665</v>
      </c>
      <c r="N41" s="74">
        <v>94.5</v>
      </c>
      <c r="O41" s="74">
        <v>80.59666666666665</v>
      </c>
      <c r="P41" s="74">
        <v>268.09999999999997</v>
      </c>
      <c r="Q41" s="74">
        <v>366.39999999999992</v>
      </c>
      <c r="R41" s="74"/>
      <c r="S41" s="72" t="s">
        <v>116</v>
      </c>
      <c r="T41" s="74"/>
      <c r="U41" s="72" t="s">
        <v>116</v>
      </c>
      <c r="V41" s="74">
        <v>81.133333333333326</v>
      </c>
      <c r="W41" s="74">
        <v>140.32333333333335</v>
      </c>
      <c r="X41" s="74">
        <v>163.26999999999998</v>
      </c>
      <c r="Y41" s="74">
        <v>129.82000000000002</v>
      </c>
      <c r="Z41" s="74">
        <v>216.11333333333332</v>
      </c>
      <c r="AA41" s="74">
        <v>94.326666666666668</v>
      </c>
      <c r="AB41" s="74">
        <v>112.54666666666667</v>
      </c>
      <c r="AC41" s="74">
        <v>216.13</v>
      </c>
      <c r="AD41" s="74">
        <v>144.79666666666665</v>
      </c>
      <c r="AE41" s="74">
        <v>239.17</v>
      </c>
      <c r="AF41" s="74">
        <v>145.28</v>
      </c>
      <c r="AG41" s="74">
        <v>165.52333333333334</v>
      </c>
      <c r="AH41" s="74">
        <v>155.00666666666666</v>
      </c>
      <c r="AI41" s="74">
        <v>111.32666666666667</v>
      </c>
      <c r="AJ41" s="74">
        <v>128</v>
      </c>
      <c r="AK41" s="74"/>
      <c r="AL41" s="72" t="s">
        <v>116</v>
      </c>
    </row>
    <row r="42" spans="1:38" s="77" customFormat="1" ht="12" customHeight="1" x14ac:dyDescent="0.2">
      <c r="B42" s="72" t="s">
        <v>117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/>
      <c r="S42" s="72" t="s">
        <v>117</v>
      </c>
      <c r="T42" s="74"/>
      <c r="U42" s="72" t="s">
        <v>117</v>
      </c>
      <c r="V42" s="74">
        <v>0</v>
      </c>
      <c r="W42" s="74">
        <v>0</v>
      </c>
      <c r="X42" s="74">
        <v>0</v>
      </c>
      <c r="Y42" s="74">
        <v>0</v>
      </c>
      <c r="Z42" s="74">
        <v>0</v>
      </c>
      <c r="AA42" s="74">
        <v>0</v>
      </c>
      <c r="AB42" s="74">
        <v>0</v>
      </c>
      <c r="AC42" s="74">
        <v>0</v>
      </c>
      <c r="AD42" s="74">
        <v>0</v>
      </c>
      <c r="AE42" s="74">
        <v>0</v>
      </c>
      <c r="AF42" s="74">
        <v>0</v>
      </c>
      <c r="AG42" s="74">
        <v>0</v>
      </c>
      <c r="AH42" s="74">
        <v>0</v>
      </c>
      <c r="AI42" s="74">
        <v>0</v>
      </c>
      <c r="AJ42" s="74">
        <v>0</v>
      </c>
      <c r="AK42" s="74"/>
      <c r="AL42" s="72" t="s">
        <v>117</v>
      </c>
    </row>
    <row r="43" spans="1:38" s="77" customFormat="1" ht="12" customHeight="1" x14ac:dyDescent="0.2">
      <c r="B43" s="72" t="s">
        <v>118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/>
      <c r="S43" s="72" t="s">
        <v>118</v>
      </c>
      <c r="T43" s="74"/>
      <c r="U43" s="72" t="s">
        <v>118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/>
      <c r="AL43" s="72" t="s">
        <v>118</v>
      </c>
    </row>
    <row r="44" spans="1:38" s="77" customFormat="1" ht="12" customHeight="1" x14ac:dyDescent="0.2">
      <c r="B44" s="72" t="s">
        <v>119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/>
      <c r="S44" s="72" t="s">
        <v>119</v>
      </c>
      <c r="T44" s="74"/>
      <c r="U44" s="72" t="s">
        <v>119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/>
      <c r="AL44" s="72" t="s">
        <v>119</v>
      </c>
    </row>
    <row r="45" spans="1:38" s="77" customFormat="1" ht="5.25" customHeight="1" x14ac:dyDescent="0.2">
      <c r="B45" s="7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2"/>
      <c r="T45" s="74"/>
      <c r="U45" s="72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2"/>
    </row>
    <row r="46" spans="1:38" s="77" customFormat="1" ht="12" customHeight="1" x14ac:dyDescent="0.2">
      <c r="C46" s="111" t="s">
        <v>120</v>
      </c>
      <c r="D46" s="111"/>
      <c r="E46" s="111"/>
      <c r="F46" s="111"/>
      <c r="G46" s="111"/>
      <c r="H46" s="111"/>
      <c r="I46" s="111"/>
      <c r="J46" s="111"/>
      <c r="K46" s="111" t="s">
        <v>120</v>
      </c>
      <c r="L46" s="111"/>
      <c r="M46" s="111"/>
      <c r="N46" s="111"/>
      <c r="O46" s="111"/>
      <c r="P46" s="111"/>
      <c r="Q46" s="111"/>
      <c r="R46" s="82"/>
      <c r="T46" s="83"/>
      <c r="V46" s="111" t="s">
        <v>120</v>
      </c>
      <c r="W46" s="111"/>
      <c r="X46" s="111"/>
      <c r="Y46" s="111"/>
      <c r="Z46" s="111"/>
      <c r="AA46" s="111"/>
      <c r="AB46" s="111"/>
      <c r="AC46" s="111"/>
      <c r="AD46" s="111" t="s">
        <v>120</v>
      </c>
      <c r="AE46" s="111"/>
      <c r="AF46" s="111"/>
      <c r="AG46" s="111"/>
      <c r="AH46" s="111"/>
      <c r="AI46" s="111"/>
      <c r="AJ46" s="111"/>
      <c r="AK46" s="82"/>
    </row>
    <row r="47" spans="1:38" s="77" customFormat="1" ht="12" customHeight="1" x14ac:dyDescent="0.2">
      <c r="A47" s="76">
        <f>A28</f>
        <v>2026</v>
      </c>
      <c r="B47" s="73" t="s">
        <v>103</v>
      </c>
      <c r="C47" s="84">
        <v>1.1299999999999999</v>
      </c>
      <c r="D47" s="84">
        <v>0.91</v>
      </c>
      <c r="E47" s="84">
        <v>10.62</v>
      </c>
      <c r="F47" s="84">
        <v>12.65</v>
      </c>
      <c r="G47" s="84">
        <v>-13.42</v>
      </c>
      <c r="H47" s="84">
        <v>1.3</v>
      </c>
      <c r="I47" s="84">
        <v>-13.6</v>
      </c>
      <c r="J47" s="84">
        <v>0.26</v>
      </c>
      <c r="K47" s="84">
        <v>5.21</v>
      </c>
      <c r="L47" s="84">
        <v>-2.62</v>
      </c>
      <c r="M47" s="84">
        <v>0.08</v>
      </c>
      <c r="N47" s="84">
        <v>49.67</v>
      </c>
      <c r="O47" s="84">
        <v>0.76</v>
      </c>
      <c r="P47" s="84">
        <v>6.3</v>
      </c>
      <c r="Q47" s="84">
        <v>12.54</v>
      </c>
      <c r="R47" s="75">
        <f>R28</f>
        <v>2026</v>
      </c>
      <c r="S47" s="73" t="s">
        <v>103</v>
      </c>
      <c r="T47" s="76">
        <f>T28</f>
        <v>2026</v>
      </c>
      <c r="U47" s="73" t="s">
        <v>103</v>
      </c>
      <c r="V47" s="84">
        <v>1.91</v>
      </c>
      <c r="W47" s="84">
        <v>-3.74</v>
      </c>
      <c r="X47" s="84">
        <v>-1.32</v>
      </c>
      <c r="Y47" s="84">
        <v>-1.2</v>
      </c>
      <c r="Z47" s="84">
        <v>-1.44</v>
      </c>
      <c r="AA47" s="84">
        <v>-8.1</v>
      </c>
      <c r="AB47" s="84">
        <v>4.17</v>
      </c>
      <c r="AC47" s="84">
        <v>-9.15</v>
      </c>
      <c r="AD47" s="84">
        <v>-2.59</v>
      </c>
      <c r="AE47" s="84">
        <v>-5.45</v>
      </c>
      <c r="AF47" s="84">
        <v>2.54</v>
      </c>
      <c r="AG47" s="84">
        <v>3.92</v>
      </c>
      <c r="AH47" s="84">
        <v>-3.44</v>
      </c>
      <c r="AI47" s="84">
        <v>2.46</v>
      </c>
      <c r="AJ47" s="84">
        <v>-6.65</v>
      </c>
      <c r="AK47" s="75">
        <f>AK28</f>
        <v>2026</v>
      </c>
      <c r="AL47" s="73" t="s">
        <v>103</v>
      </c>
    </row>
    <row r="48" spans="1:38" s="77" customFormat="1" ht="12" customHeight="1" x14ac:dyDescent="0.2">
      <c r="B48" s="73" t="s">
        <v>104</v>
      </c>
      <c r="C48" s="84">
        <v>4.4400000000000004</v>
      </c>
      <c r="D48" s="84">
        <v>4.41</v>
      </c>
      <c r="E48" s="84">
        <v>8.26</v>
      </c>
      <c r="F48" s="84">
        <v>10.98</v>
      </c>
      <c r="G48" s="84">
        <v>-16.07</v>
      </c>
      <c r="H48" s="84">
        <v>-4.3499999999999996</v>
      </c>
      <c r="I48" s="84">
        <v>-3.32</v>
      </c>
      <c r="J48" s="84">
        <v>7.61</v>
      </c>
      <c r="K48" s="84">
        <v>6.54</v>
      </c>
      <c r="L48" s="84">
        <v>-2.92</v>
      </c>
      <c r="M48" s="84">
        <v>2.25</v>
      </c>
      <c r="N48" s="84">
        <v>2.54</v>
      </c>
      <c r="O48" s="84">
        <v>-6.19</v>
      </c>
      <c r="P48" s="84">
        <v>12.25</v>
      </c>
      <c r="Q48" s="84">
        <v>6.59</v>
      </c>
      <c r="R48" s="82"/>
      <c r="S48" s="73" t="s">
        <v>104</v>
      </c>
      <c r="U48" s="73" t="s">
        <v>104</v>
      </c>
      <c r="V48" s="84">
        <v>-2.21</v>
      </c>
      <c r="W48" s="84">
        <v>11.11</v>
      </c>
      <c r="X48" s="84">
        <v>29.69</v>
      </c>
      <c r="Y48" s="84">
        <v>5.98</v>
      </c>
      <c r="Z48" s="84">
        <v>58.6</v>
      </c>
      <c r="AA48" s="84">
        <v>-11.07</v>
      </c>
      <c r="AB48" s="84">
        <v>4.71</v>
      </c>
      <c r="AC48" s="84">
        <v>-3.1</v>
      </c>
      <c r="AD48" s="84">
        <v>-3.29</v>
      </c>
      <c r="AE48" s="84">
        <v>-12.85</v>
      </c>
      <c r="AF48" s="84">
        <v>7.23</v>
      </c>
      <c r="AG48" s="84">
        <v>0.42</v>
      </c>
      <c r="AH48" s="84">
        <v>1.35</v>
      </c>
      <c r="AI48" s="84">
        <v>2.2999999999999998</v>
      </c>
      <c r="AJ48" s="84">
        <v>-6.08</v>
      </c>
      <c r="AK48" s="84"/>
      <c r="AL48" s="73" t="s">
        <v>104</v>
      </c>
    </row>
    <row r="49" spans="2:38" s="77" customFormat="1" ht="12" customHeight="1" x14ac:dyDescent="0.2">
      <c r="B49" s="73" t="s">
        <v>105</v>
      </c>
      <c r="C49" s="84">
        <v>-0.68</v>
      </c>
      <c r="D49" s="84">
        <v>7.91</v>
      </c>
      <c r="E49" s="84">
        <v>9.31</v>
      </c>
      <c r="F49" s="84">
        <v>17.48</v>
      </c>
      <c r="G49" s="84">
        <v>-19.16</v>
      </c>
      <c r="H49" s="84">
        <v>-1.59</v>
      </c>
      <c r="I49" s="84">
        <v>4.93</v>
      </c>
      <c r="J49" s="84">
        <v>4.67</v>
      </c>
      <c r="K49" s="84">
        <v>1.58</v>
      </c>
      <c r="L49" s="84">
        <v>-4.5999999999999996</v>
      </c>
      <c r="M49" s="84">
        <v>-2.85</v>
      </c>
      <c r="N49" s="84">
        <v>-17.52</v>
      </c>
      <c r="O49" s="84">
        <v>-21.09</v>
      </c>
      <c r="P49" s="84">
        <v>6.84</v>
      </c>
      <c r="Q49" s="84">
        <v>4.84</v>
      </c>
      <c r="R49" s="84"/>
      <c r="S49" s="73" t="s">
        <v>105</v>
      </c>
      <c r="T49" s="84"/>
      <c r="U49" s="73" t="s">
        <v>105</v>
      </c>
      <c r="V49" s="84">
        <v>2.74</v>
      </c>
      <c r="W49" s="84">
        <v>-2.67</v>
      </c>
      <c r="X49" s="84">
        <v>11.03</v>
      </c>
      <c r="Y49" s="84">
        <v>7.94</v>
      </c>
      <c r="Z49" s="84">
        <v>14.66</v>
      </c>
      <c r="AA49" s="84">
        <v>0</v>
      </c>
      <c r="AB49" s="84">
        <v>0.25</v>
      </c>
      <c r="AC49" s="84">
        <v>-35</v>
      </c>
      <c r="AD49" s="84">
        <v>-11.51</v>
      </c>
      <c r="AE49" s="84">
        <v>-33.96</v>
      </c>
      <c r="AF49" s="84">
        <v>10.94</v>
      </c>
      <c r="AG49" s="84">
        <v>-0.88</v>
      </c>
      <c r="AH49" s="84">
        <v>-0.77</v>
      </c>
      <c r="AI49" s="84">
        <v>1.74</v>
      </c>
      <c r="AJ49" s="84">
        <v>-14.78</v>
      </c>
      <c r="AK49" s="84"/>
      <c r="AL49" s="73" t="s">
        <v>105</v>
      </c>
    </row>
    <row r="50" spans="2:38" s="77" customFormat="1" ht="12" customHeight="1" x14ac:dyDescent="0.2">
      <c r="B50" s="73" t="s">
        <v>106</v>
      </c>
      <c r="C50" s="84">
        <v>1.96</v>
      </c>
      <c r="D50" s="84">
        <v>5.97</v>
      </c>
      <c r="E50" s="84">
        <v>9.0399999999999991</v>
      </c>
      <c r="F50" s="84">
        <v>15.28</v>
      </c>
      <c r="G50" s="84">
        <v>-59.3</v>
      </c>
      <c r="H50" s="84">
        <v>-4.49</v>
      </c>
      <c r="I50" s="84">
        <v>-0.68</v>
      </c>
      <c r="J50" s="84">
        <v>8.65</v>
      </c>
      <c r="K50" s="84">
        <v>4.51</v>
      </c>
      <c r="L50" s="84">
        <v>12.9</v>
      </c>
      <c r="M50" s="84">
        <v>-14.49</v>
      </c>
      <c r="N50" s="84">
        <v>-0.31</v>
      </c>
      <c r="O50" s="84">
        <v>-18.12</v>
      </c>
      <c r="P50" s="84">
        <v>14</v>
      </c>
      <c r="Q50" s="84">
        <v>2.0499999999999998</v>
      </c>
      <c r="R50" s="84"/>
      <c r="S50" s="73" t="s">
        <v>106</v>
      </c>
      <c r="T50" s="84"/>
      <c r="U50" s="73" t="s">
        <v>106</v>
      </c>
      <c r="V50" s="84">
        <v>-1.26</v>
      </c>
      <c r="W50" s="84">
        <v>-1.54</v>
      </c>
      <c r="X50" s="84">
        <v>6.21</v>
      </c>
      <c r="Y50" s="84">
        <v>4.38</v>
      </c>
      <c r="Z50" s="84">
        <v>8.75</v>
      </c>
      <c r="AA50" s="84">
        <v>-7.21</v>
      </c>
      <c r="AB50" s="84">
        <v>0.38</v>
      </c>
      <c r="AC50" s="84">
        <v>-12.11</v>
      </c>
      <c r="AD50" s="84">
        <v>-0.85</v>
      </c>
      <c r="AE50" s="84">
        <v>-5.52</v>
      </c>
      <c r="AF50" s="84">
        <v>-0.99</v>
      </c>
      <c r="AG50" s="84">
        <v>2.13</v>
      </c>
      <c r="AH50" s="84">
        <v>-2.4900000000000002</v>
      </c>
      <c r="AI50" s="84">
        <v>3.47</v>
      </c>
      <c r="AJ50" s="84">
        <v>-0.18</v>
      </c>
      <c r="AK50" s="79"/>
      <c r="AL50" s="73" t="s">
        <v>106</v>
      </c>
    </row>
    <row r="51" spans="2:38" s="77" customFormat="1" ht="12" customHeight="1" x14ac:dyDescent="0.2">
      <c r="B51" s="73" t="s">
        <v>107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/>
      <c r="S51" s="73" t="s">
        <v>107</v>
      </c>
      <c r="T51" s="84"/>
      <c r="U51" s="73" t="s">
        <v>107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79"/>
      <c r="AL51" s="73" t="s">
        <v>107</v>
      </c>
    </row>
    <row r="52" spans="2:38" s="77" customFormat="1" ht="12" customHeight="1" x14ac:dyDescent="0.2">
      <c r="B52" s="73" t="s">
        <v>108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/>
      <c r="S52" s="73" t="s">
        <v>108</v>
      </c>
      <c r="T52" s="84"/>
      <c r="U52" s="73" t="s">
        <v>108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79"/>
      <c r="AL52" s="73" t="s">
        <v>108</v>
      </c>
    </row>
    <row r="53" spans="2:38" s="77" customFormat="1" ht="12" customHeight="1" x14ac:dyDescent="0.2">
      <c r="B53" s="73" t="s">
        <v>109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79"/>
      <c r="S53" s="73" t="s">
        <v>109</v>
      </c>
      <c r="T53" s="79"/>
      <c r="U53" s="73" t="s">
        <v>109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79"/>
      <c r="AL53" s="73" t="s">
        <v>109</v>
      </c>
    </row>
    <row r="54" spans="2:38" s="77" customFormat="1" ht="12" customHeight="1" x14ac:dyDescent="0.2">
      <c r="B54" s="73" t="s">
        <v>110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79"/>
      <c r="S54" s="73" t="s">
        <v>110</v>
      </c>
      <c r="T54" s="79"/>
      <c r="U54" s="73" t="s">
        <v>110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79"/>
      <c r="AL54" s="73" t="s">
        <v>110</v>
      </c>
    </row>
    <row r="55" spans="2:38" s="77" customFormat="1" ht="12" customHeight="1" x14ac:dyDescent="0.2">
      <c r="B55" s="73" t="s">
        <v>111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79"/>
      <c r="S55" s="73" t="s">
        <v>111</v>
      </c>
      <c r="T55" s="79"/>
      <c r="U55" s="73" t="s">
        <v>111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79"/>
      <c r="AL55" s="73" t="s">
        <v>111</v>
      </c>
    </row>
    <row r="56" spans="2:38" s="77" customFormat="1" ht="12" customHeight="1" x14ac:dyDescent="0.2">
      <c r="B56" s="73" t="s">
        <v>112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79"/>
      <c r="S56" s="73" t="s">
        <v>112</v>
      </c>
      <c r="T56" s="79"/>
      <c r="U56" s="73" t="s">
        <v>112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79"/>
      <c r="AL56" s="73" t="s">
        <v>112</v>
      </c>
    </row>
    <row r="57" spans="2:38" s="77" customFormat="1" ht="12" customHeight="1" x14ac:dyDescent="0.2">
      <c r="B57" s="73" t="s">
        <v>113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79"/>
      <c r="S57" s="73" t="s">
        <v>113</v>
      </c>
      <c r="T57" s="79"/>
      <c r="U57" s="73" t="s">
        <v>113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79"/>
      <c r="AL57" s="73" t="s">
        <v>113</v>
      </c>
    </row>
    <row r="58" spans="2:38" s="56" customFormat="1" ht="12" customHeight="1" x14ac:dyDescent="0.2">
      <c r="B58" s="73" t="s">
        <v>114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79"/>
      <c r="S58" s="73" t="s">
        <v>114</v>
      </c>
      <c r="T58" s="79"/>
      <c r="U58" s="73" t="s">
        <v>114</v>
      </c>
      <c r="V58" s="84">
        <v>0</v>
      </c>
      <c r="W58" s="84">
        <v>0</v>
      </c>
      <c r="X58" s="84">
        <v>0</v>
      </c>
      <c r="Y58" s="84">
        <v>0</v>
      </c>
      <c r="Z58" s="84">
        <v>0</v>
      </c>
      <c r="AA58" s="84">
        <v>0</v>
      </c>
      <c r="AB58" s="84">
        <v>0</v>
      </c>
      <c r="AC58" s="84">
        <v>0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79"/>
      <c r="AL58" s="73" t="s">
        <v>114</v>
      </c>
    </row>
    <row r="59" spans="2:38" s="56" customFormat="1" ht="12" customHeight="1" x14ac:dyDescent="0.2">
      <c r="B59" s="97" t="s">
        <v>136</v>
      </c>
      <c r="C59" s="84">
        <v>1.5781091646155829</v>
      </c>
      <c r="D59" s="84">
        <v>5.1363147574166703</v>
      </c>
      <c r="E59" s="84">
        <v>9.2775499308369547</v>
      </c>
      <c r="F59" s="84">
        <v>14.350119609887741</v>
      </c>
      <c r="G59" s="84">
        <v>-30.507301543359404</v>
      </c>
      <c r="H59" s="84">
        <v>-2.248791656067155</v>
      </c>
      <c r="I59" s="84">
        <v>-3.2512377408470172</v>
      </c>
      <c r="J59" s="84">
        <v>5.0070997515086759</v>
      </c>
      <c r="K59" s="84">
        <v>4.378519656185162</v>
      </c>
      <c r="L59" s="84">
        <v>0.70272769301895721</v>
      </c>
      <c r="M59" s="84">
        <v>-3.3003826530612344</v>
      </c>
      <c r="N59" s="84">
        <v>7.2346635236010712</v>
      </c>
      <c r="O59" s="84">
        <v>-11.150709927581687</v>
      </c>
      <c r="P59" s="84">
        <v>9.5076382938705564</v>
      </c>
      <c r="Q59" s="84">
        <v>6.3875257242361698</v>
      </c>
      <c r="R59" s="84"/>
      <c r="S59" s="97" t="str">
        <f>B59</f>
        <v>Jan-Apr</v>
      </c>
      <c r="T59" s="84"/>
      <c r="U59" s="97" t="str">
        <f>B59</f>
        <v>Jan-Apr</v>
      </c>
      <c r="V59" s="84">
        <v>0.28905289052889316</v>
      </c>
      <c r="W59" s="84">
        <v>0.58629930039745659</v>
      </c>
      <c r="X59" s="84">
        <v>11.192188566328937</v>
      </c>
      <c r="Y59" s="84">
        <v>4.3267511621439212</v>
      </c>
      <c r="Z59" s="84">
        <v>19.236546788018003</v>
      </c>
      <c r="AA59" s="84">
        <v>-6.3524685879770146</v>
      </c>
      <c r="AB59" s="84">
        <v>2.1707045707409094</v>
      </c>
      <c r="AC59" s="84">
        <v>-15.554672363256998</v>
      </c>
      <c r="AD59" s="84">
        <v>-5.3106382978723445</v>
      </c>
      <c r="AE59" s="84">
        <v>-16.226893708918595</v>
      </c>
      <c r="AF59" s="84">
        <v>5.3839076934871741</v>
      </c>
      <c r="AG59" s="84">
        <v>0.8022886995459686</v>
      </c>
      <c r="AH59" s="84">
        <v>-1.3661332696441235</v>
      </c>
      <c r="AI59" s="84">
        <v>2.4806024646280207</v>
      </c>
      <c r="AJ59" s="84">
        <v>-8.5886580983127345</v>
      </c>
      <c r="AK59" s="98"/>
      <c r="AL59" s="97" t="str">
        <f>B59</f>
        <v>Jan-Apr</v>
      </c>
    </row>
    <row r="60" spans="2:38" s="77" customFormat="1" ht="12" customHeight="1" x14ac:dyDescent="0.2">
      <c r="B60" s="72" t="s">
        <v>116</v>
      </c>
      <c r="C60" s="84">
        <v>1.4572469462104323</v>
      </c>
      <c r="D60" s="84">
        <v>4.8469532625361893</v>
      </c>
      <c r="E60" s="84">
        <v>9.3600732840410927</v>
      </c>
      <c r="F60" s="84">
        <v>14.012632283431643</v>
      </c>
      <c r="G60" s="84">
        <v>-17.116843087155772</v>
      </c>
      <c r="H60" s="84">
        <v>-1.5834267994985822</v>
      </c>
      <c r="I60" s="84">
        <v>-4.2130813575484041</v>
      </c>
      <c r="J60" s="84">
        <v>4.042037186742121</v>
      </c>
      <c r="K60" s="84">
        <v>4.3389520357532234</v>
      </c>
      <c r="L60" s="84">
        <v>-3.323801617316974</v>
      </c>
      <c r="M60" s="84">
        <v>-0.19517990495587867</v>
      </c>
      <c r="N60" s="84">
        <v>10.135581368245212</v>
      </c>
      <c r="O60" s="84">
        <v>-8.9097347799879714</v>
      </c>
      <c r="P60" s="84">
        <v>8.2153813034820331</v>
      </c>
      <c r="Q60" s="84">
        <v>7.9721818396133699</v>
      </c>
      <c r="R60" s="84"/>
      <c r="S60" s="72" t="s">
        <v>116</v>
      </c>
      <c r="T60" s="84"/>
      <c r="U60" s="72" t="s">
        <v>116</v>
      </c>
      <c r="V60" s="84">
        <v>0.82850041425020038</v>
      </c>
      <c r="W60" s="84">
        <v>1.3067334071329242</v>
      </c>
      <c r="X60" s="84">
        <v>12.763312383451904</v>
      </c>
      <c r="Y60" s="84">
        <v>4.3066045315764256</v>
      </c>
      <c r="Z60" s="84">
        <v>22.166949312229107</v>
      </c>
      <c r="AA60" s="84">
        <v>-5.9898342247765868</v>
      </c>
      <c r="AB60" s="84">
        <v>2.7823439878234382</v>
      </c>
      <c r="AC60" s="84">
        <v>-16.571450629197869</v>
      </c>
      <c r="AD60" s="84">
        <v>-6.4923043805833629</v>
      </c>
      <c r="AE60" s="84">
        <v>-19.531889600412725</v>
      </c>
      <c r="AF60" s="84">
        <v>7.1887066230540455</v>
      </c>
      <c r="AG60" s="84">
        <v>0.40439169379460793</v>
      </c>
      <c r="AH60" s="84">
        <v>-0.9879487288677069</v>
      </c>
      <c r="AI60" s="84">
        <v>2.1439275774535815</v>
      </c>
      <c r="AJ60" s="84">
        <v>-9.8972265240039405</v>
      </c>
      <c r="AK60" s="84"/>
      <c r="AL60" s="72" t="s">
        <v>116</v>
      </c>
    </row>
    <row r="61" spans="2:38" s="77" customFormat="1" ht="12" customHeight="1" x14ac:dyDescent="0.2">
      <c r="B61" s="72" t="s">
        <v>117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4"/>
      <c r="S61" s="72" t="s">
        <v>117</v>
      </c>
      <c r="T61" s="84"/>
      <c r="U61" s="72" t="s">
        <v>117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/>
      <c r="AL61" s="72" t="s">
        <v>117</v>
      </c>
    </row>
    <row r="62" spans="2:38" s="77" customFormat="1" ht="12" customHeight="1" x14ac:dyDescent="0.2">
      <c r="B62" s="72" t="s">
        <v>118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79"/>
      <c r="S62" s="72" t="s">
        <v>118</v>
      </c>
      <c r="T62" s="79"/>
      <c r="U62" s="72" t="s">
        <v>118</v>
      </c>
      <c r="V62" s="84">
        <v>0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/>
      <c r="AL62" s="72" t="s">
        <v>118</v>
      </c>
    </row>
    <row r="63" spans="2:38" s="77" customFormat="1" ht="12" customHeight="1" x14ac:dyDescent="0.2">
      <c r="B63" s="72" t="s">
        <v>119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79"/>
      <c r="S63" s="72" t="s">
        <v>119</v>
      </c>
      <c r="T63" s="79"/>
      <c r="U63" s="72" t="s">
        <v>119</v>
      </c>
      <c r="V63" s="84">
        <v>0</v>
      </c>
      <c r="W63" s="84">
        <v>0</v>
      </c>
      <c r="X63" s="84">
        <v>0</v>
      </c>
      <c r="Y63" s="84">
        <v>0</v>
      </c>
      <c r="Z63" s="84">
        <v>0</v>
      </c>
      <c r="AA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/>
      <c r="AL63" s="72" t="s">
        <v>119</v>
      </c>
    </row>
    <row r="64" spans="2:38" s="56" customFormat="1" x14ac:dyDescent="0.2">
      <c r="B64" s="19"/>
      <c r="K64" s="19"/>
      <c r="R64" s="60"/>
      <c r="S64" s="19"/>
      <c r="U64" s="19"/>
      <c r="X64" s="85"/>
      <c r="Y64" s="85"/>
      <c r="Z64" s="85"/>
      <c r="AA64" s="85"/>
      <c r="AB64" s="85"/>
      <c r="AC64" s="85"/>
      <c r="AD64" s="85"/>
      <c r="AK64" s="86"/>
      <c r="AL64" s="19"/>
    </row>
    <row r="65" spans="2:38" s="56" customFormat="1" x14ac:dyDescent="0.2">
      <c r="B65" s="19"/>
      <c r="K65" s="19"/>
      <c r="R65" s="60"/>
      <c r="S65" s="19"/>
      <c r="U65" s="19"/>
      <c r="X65" s="85"/>
      <c r="Y65" s="85"/>
      <c r="Z65" s="85"/>
      <c r="AA65" s="85"/>
      <c r="AB65" s="85"/>
      <c r="AC65" s="85"/>
      <c r="AD65" s="85"/>
      <c r="AK65" s="86"/>
      <c r="AL65" s="19"/>
    </row>
    <row r="66" spans="2:38" s="56" customFormat="1" x14ac:dyDescent="0.2">
      <c r="B66" s="19"/>
      <c r="K66" s="19"/>
      <c r="R66" s="60"/>
      <c r="S66" s="19"/>
      <c r="U66" s="19"/>
      <c r="X66" s="85"/>
      <c r="Y66" s="85"/>
      <c r="Z66" s="85"/>
      <c r="AA66" s="85"/>
      <c r="AB66" s="85"/>
      <c r="AC66" s="85"/>
      <c r="AD66" s="85"/>
      <c r="AK66" s="86"/>
      <c r="AL66" s="19"/>
    </row>
    <row r="67" spans="2:38" s="56" customFormat="1" x14ac:dyDescent="0.2">
      <c r="B67" s="19"/>
      <c r="K67" s="19"/>
      <c r="R67" s="60"/>
      <c r="S67" s="19"/>
      <c r="U67" s="19"/>
      <c r="X67" s="85"/>
      <c r="Y67" s="85"/>
      <c r="Z67" s="85"/>
      <c r="AA67" s="85"/>
      <c r="AB67" s="85"/>
      <c r="AC67" s="85"/>
      <c r="AD67" s="85"/>
      <c r="AK67" s="86"/>
      <c r="AL67" s="19"/>
    </row>
    <row r="68" spans="2:38" s="56" customFormat="1" x14ac:dyDescent="0.2">
      <c r="B68" s="19"/>
      <c r="K68" s="19"/>
      <c r="R68" s="60"/>
      <c r="S68" s="19"/>
      <c r="U68" s="19"/>
      <c r="X68" s="85"/>
      <c r="Y68" s="85"/>
      <c r="Z68" s="85"/>
      <c r="AA68" s="85"/>
      <c r="AB68" s="85"/>
      <c r="AC68" s="85"/>
      <c r="AD68" s="85"/>
      <c r="AK68" s="86"/>
      <c r="AL68" s="19"/>
    </row>
    <row r="69" spans="2:38" s="56" customFormat="1" x14ac:dyDescent="0.2">
      <c r="B69" s="19"/>
      <c r="K69" s="19"/>
      <c r="R69" s="60"/>
      <c r="S69" s="19"/>
      <c r="U69" s="19"/>
      <c r="X69" s="85"/>
      <c r="Y69" s="85"/>
      <c r="Z69" s="85"/>
      <c r="AA69" s="85"/>
      <c r="AB69" s="85"/>
      <c r="AC69" s="85"/>
      <c r="AD69" s="85"/>
      <c r="AK69" s="86"/>
      <c r="AL69" s="19"/>
    </row>
    <row r="70" spans="2:38" s="56" customFormat="1" x14ac:dyDescent="0.2">
      <c r="B70" s="19"/>
      <c r="K70" s="19"/>
      <c r="R70" s="60"/>
      <c r="S70" s="19"/>
      <c r="U70" s="19"/>
      <c r="X70" s="85"/>
      <c r="Y70" s="85"/>
      <c r="Z70" s="85"/>
      <c r="AA70" s="85"/>
      <c r="AB70" s="85"/>
      <c r="AC70" s="85"/>
      <c r="AD70" s="85"/>
      <c r="AK70" s="86"/>
      <c r="AL70" s="19"/>
    </row>
    <row r="71" spans="2:38" s="56" customFormat="1" x14ac:dyDescent="0.2">
      <c r="B71" s="19"/>
      <c r="K71" s="19"/>
      <c r="R71" s="60"/>
      <c r="S71" s="19"/>
      <c r="U71" s="19"/>
      <c r="X71" s="85"/>
      <c r="Y71" s="85"/>
      <c r="Z71" s="85"/>
      <c r="AA71" s="85"/>
      <c r="AB71" s="85"/>
      <c r="AC71" s="85"/>
      <c r="AD71" s="85"/>
      <c r="AK71" s="86"/>
      <c r="AL71" s="19"/>
    </row>
    <row r="72" spans="2:38" s="56" customFormat="1" x14ac:dyDescent="0.2">
      <c r="B72" s="19"/>
      <c r="K72" s="19"/>
      <c r="R72" s="60"/>
      <c r="S72" s="19"/>
      <c r="U72" s="19"/>
      <c r="X72" s="85"/>
      <c r="Y72" s="85"/>
      <c r="Z72" s="85"/>
      <c r="AA72" s="85"/>
      <c r="AB72" s="85"/>
      <c r="AC72" s="85"/>
      <c r="AD72" s="85"/>
      <c r="AK72" s="86"/>
      <c r="AL72" s="19"/>
    </row>
    <row r="73" spans="2:38" s="56" customFormat="1" x14ac:dyDescent="0.2">
      <c r="B73" s="19"/>
      <c r="K73" s="19"/>
      <c r="R73" s="60"/>
      <c r="S73" s="19"/>
      <c r="U73" s="19"/>
      <c r="X73" s="85"/>
      <c r="Y73" s="85"/>
      <c r="Z73" s="85"/>
      <c r="AA73" s="85"/>
      <c r="AB73" s="85"/>
      <c r="AC73" s="85"/>
      <c r="AD73" s="85"/>
      <c r="AK73" s="86"/>
      <c r="AL73" s="19"/>
    </row>
    <row r="74" spans="2:38" s="56" customFormat="1" x14ac:dyDescent="0.2">
      <c r="B74" s="19"/>
      <c r="L74" s="85"/>
      <c r="M74" s="85"/>
      <c r="N74" s="85"/>
      <c r="O74" s="85"/>
      <c r="P74" s="85"/>
      <c r="Q74" s="85"/>
      <c r="R74" s="86"/>
      <c r="S74" s="19"/>
      <c r="T74" s="85"/>
      <c r="U74" s="19"/>
      <c r="V74" s="85"/>
      <c r="W74" s="85"/>
      <c r="X74" s="85"/>
      <c r="Y74" s="85"/>
      <c r="Z74" s="85"/>
      <c r="AA74" s="85"/>
      <c r="AB74" s="85"/>
      <c r="AC74" s="85"/>
      <c r="AD74" s="85"/>
      <c r="AK74" s="86"/>
      <c r="AL74" s="19"/>
    </row>
    <row r="75" spans="2:38" s="56" customFormat="1" x14ac:dyDescent="0.2">
      <c r="B75" s="19"/>
      <c r="L75" s="85"/>
      <c r="M75" s="85"/>
      <c r="N75" s="85"/>
      <c r="O75" s="85"/>
      <c r="P75" s="85"/>
      <c r="Q75" s="85"/>
      <c r="R75" s="86"/>
      <c r="S75" s="19"/>
      <c r="T75" s="85"/>
      <c r="U75" s="19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6"/>
      <c r="AL75" s="19"/>
    </row>
    <row r="76" spans="2:38" s="56" customFormat="1" x14ac:dyDescent="0.2">
      <c r="B76" s="19"/>
      <c r="L76" s="85"/>
      <c r="M76" s="85"/>
      <c r="N76" s="85"/>
      <c r="O76" s="85"/>
      <c r="P76" s="85"/>
      <c r="Q76" s="85"/>
      <c r="R76" s="86"/>
      <c r="S76" s="19"/>
      <c r="T76" s="85"/>
      <c r="U76" s="19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6"/>
      <c r="AL76" s="19"/>
    </row>
    <row r="77" spans="2:38" s="56" customFormat="1" x14ac:dyDescent="0.2">
      <c r="B77" s="19"/>
      <c r="L77" s="85"/>
      <c r="M77" s="85"/>
      <c r="N77" s="85"/>
      <c r="O77" s="85"/>
      <c r="P77" s="85"/>
      <c r="Q77" s="85"/>
      <c r="R77" s="86"/>
      <c r="S77" s="19"/>
      <c r="T77" s="85"/>
      <c r="U77" s="19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6"/>
      <c r="AL77" s="19"/>
    </row>
    <row r="78" spans="2:38" s="56" customFormat="1" x14ac:dyDescent="0.2">
      <c r="B78" s="19"/>
      <c r="L78" s="85"/>
      <c r="M78" s="85"/>
      <c r="N78" s="85"/>
      <c r="O78" s="85"/>
      <c r="P78" s="85"/>
      <c r="Q78" s="85"/>
      <c r="R78" s="86"/>
      <c r="S78" s="19"/>
      <c r="T78" s="85"/>
      <c r="U78" s="19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19"/>
    </row>
    <row r="79" spans="2:38" s="56" customFormat="1" x14ac:dyDescent="0.2">
      <c r="B79" s="19"/>
      <c r="L79" s="85"/>
      <c r="M79" s="85"/>
      <c r="N79" s="85"/>
      <c r="O79" s="85"/>
      <c r="P79" s="85"/>
      <c r="Q79" s="85"/>
      <c r="R79" s="86"/>
      <c r="S79" s="19"/>
      <c r="T79" s="85"/>
      <c r="U79" s="19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19"/>
    </row>
    <row r="80" spans="2:38" s="56" customFormat="1" x14ac:dyDescent="0.2">
      <c r="B80" s="19"/>
      <c r="L80" s="85"/>
      <c r="M80" s="85"/>
      <c r="N80" s="85"/>
      <c r="O80" s="85"/>
      <c r="P80" s="85"/>
      <c r="Q80" s="85"/>
      <c r="R80" s="86"/>
      <c r="S80" s="19"/>
      <c r="T80" s="85"/>
      <c r="U80" s="19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6"/>
      <c r="AL80" s="19"/>
    </row>
    <row r="81" spans="2:38" s="56" customFormat="1" x14ac:dyDescent="0.2">
      <c r="B81" s="19"/>
      <c r="L81" s="85"/>
      <c r="M81" s="85"/>
      <c r="N81" s="85"/>
      <c r="O81" s="85"/>
      <c r="P81" s="85"/>
      <c r="Q81" s="85"/>
      <c r="R81" s="86"/>
      <c r="S81" s="19"/>
      <c r="T81" s="85"/>
      <c r="U81" s="19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6"/>
      <c r="AL81" s="19"/>
    </row>
    <row r="82" spans="2:38" s="56" customFormat="1" x14ac:dyDescent="0.2">
      <c r="B82" s="19"/>
      <c r="L82" s="85"/>
      <c r="M82" s="85"/>
      <c r="N82" s="85"/>
      <c r="O82" s="85"/>
      <c r="P82" s="85"/>
      <c r="Q82" s="85"/>
      <c r="R82" s="86"/>
      <c r="S82" s="19"/>
      <c r="T82" s="85"/>
      <c r="U82" s="19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6"/>
      <c r="AL82" s="19"/>
    </row>
    <row r="83" spans="2:38" s="56" customFormat="1" x14ac:dyDescent="0.2">
      <c r="B83" s="19"/>
      <c r="L83" s="85"/>
      <c r="M83" s="85"/>
      <c r="N83" s="85"/>
      <c r="O83" s="85"/>
      <c r="P83" s="85"/>
      <c r="Q83" s="85"/>
      <c r="R83" s="86"/>
      <c r="S83" s="19"/>
      <c r="T83" s="85"/>
      <c r="U83" s="19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6"/>
      <c r="AL83" s="19"/>
    </row>
    <row r="84" spans="2:38" s="56" customFormat="1" x14ac:dyDescent="0.2">
      <c r="B84" s="19"/>
      <c r="L84" s="85"/>
      <c r="M84" s="85"/>
      <c r="N84" s="85"/>
      <c r="O84" s="85"/>
      <c r="P84" s="85"/>
      <c r="Q84" s="85"/>
      <c r="R84" s="86"/>
      <c r="S84" s="19"/>
      <c r="T84" s="85"/>
      <c r="U84" s="19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6"/>
      <c r="AL84" s="19"/>
    </row>
    <row r="85" spans="2:38" s="56" customFormat="1" x14ac:dyDescent="0.2">
      <c r="B85" s="19"/>
      <c r="L85" s="85"/>
      <c r="M85" s="85"/>
      <c r="N85" s="85"/>
      <c r="O85" s="85"/>
      <c r="P85" s="85"/>
      <c r="Q85" s="85"/>
      <c r="R85" s="86"/>
      <c r="S85" s="19"/>
      <c r="T85" s="85"/>
      <c r="U85" s="19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6"/>
      <c r="AL85" s="19"/>
    </row>
    <row r="86" spans="2:38" s="56" customFormat="1" x14ac:dyDescent="0.2">
      <c r="B86" s="19"/>
      <c r="L86" s="85"/>
      <c r="M86" s="85"/>
      <c r="N86" s="85"/>
      <c r="O86" s="85"/>
      <c r="P86" s="85"/>
      <c r="Q86" s="85"/>
      <c r="R86" s="86"/>
      <c r="S86" s="19"/>
      <c r="T86" s="85"/>
      <c r="U86" s="19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6"/>
      <c r="AL86" s="19"/>
    </row>
    <row r="87" spans="2:38" s="56" customFormat="1" x14ac:dyDescent="0.2">
      <c r="B87" s="19"/>
      <c r="L87" s="85"/>
      <c r="M87" s="85"/>
      <c r="N87" s="85"/>
      <c r="O87" s="85"/>
      <c r="P87" s="85"/>
      <c r="Q87" s="85"/>
      <c r="R87" s="86"/>
      <c r="S87" s="19"/>
      <c r="T87" s="85"/>
      <c r="U87" s="19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6"/>
      <c r="AL87" s="19"/>
    </row>
    <row r="88" spans="2:38" s="56" customFormat="1" x14ac:dyDescent="0.2">
      <c r="B88" s="19"/>
      <c r="K88" s="85"/>
      <c r="L88" s="85"/>
      <c r="M88" s="85"/>
      <c r="N88" s="85"/>
      <c r="O88" s="85"/>
      <c r="P88" s="85"/>
      <c r="Q88" s="85"/>
      <c r="R88" s="86"/>
      <c r="S88" s="19"/>
      <c r="T88" s="85"/>
      <c r="U88" s="19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6"/>
      <c r="AL88" s="19"/>
    </row>
    <row r="89" spans="2:38" s="56" customFormat="1" x14ac:dyDescent="0.2">
      <c r="B89" s="19"/>
      <c r="K89" s="85"/>
      <c r="L89" s="85"/>
      <c r="M89" s="85"/>
      <c r="N89" s="85"/>
      <c r="O89" s="85"/>
      <c r="P89" s="85"/>
      <c r="Q89" s="85"/>
      <c r="R89" s="86"/>
      <c r="S89" s="19"/>
      <c r="T89" s="85"/>
      <c r="U89" s="19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6"/>
      <c r="AL89" s="19"/>
    </row>
    <row r="90" spans="2:38" s="56" customFormat="1" x14ac:dyDescent="0.2">
      <c r="B90" s="19"/>
      <c r="K90" s="85"/>
      <c r="L90" s="85"/>
      <c r="M90" s="85"/>
      <c r="N90" s="85"/>
      <c r="O90" s="85"/>
      <c r="P90" s="85"/>
      <c r="Q90" s="85"/>
      <c r="R90" s="86"/>
      <c r="S90" s="19"/>
      <c r="T90" s="85"/>
      <c r="U90" s="19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6"/>
      <c r="AL90" s="19"/>
    </row>
    <row r="91" spans="2:38" s="56" customFormat="1" x14ac:dyDescent="0.2">
      <c r="B91" s="19"/>
      <c r="K91" s="85"/>
      <c r="L91" s="85"/>
      <c r="M91" s="85"/>
      <c r="N91" s="85"/>
      <c r="O91" s="85"/>
      <c r="P91" s="85"/>
      <c r="Q91" s="85"/>
      <c r="R91" s="86"/>
      <c r="S91" s="19"/>
      <c r="T91" s="85"/>
      <c r="U91" s="19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6"/>
      <c r="AL91" s="19"/>
    </row>
    <row r="92" spans="2:38" s="56" customFormat="1" x14ac:dyDescent="0.2">
      <c r="B92" s="19"/>
      <c r="K92" s="85"/>
      <c r="L92" s="85"/>
      <c r="M92" s="85"/>
      <c r="N92" s="85"/>
      <c r="O92" s="85"/>
      <c r="P92" s="85"/>
      <c r="Q92" s="85"/>
      <c r="R92" s="86"/>
      <c r="S92" s="19"/>
      <c r="T92" s="85"/>
      <c r="U92" s="19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6"/>
      <c r="AL92" s="19"/>
    </row>
    <row r="93" spans="2:38" s="56" customFormat="1" x14ac:dyDescent="0.2">
      <c r="B93" s="19"/>
      <c r="K93" s="85"/>
      <c r="L93" s="85"/>
      <c r="M93" s="85"/>
      <c r="N93" s="85"/>
      <c r="O93" s="85"/>
      <c r="P93" s="85"/>
      <c r="Q93" s="85"/>
      <c r="R93" s="86"/>
      <c r="S93" s="19"/>
      <c r="T93" s="85"/>
      <c r="U93" s="19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6"/>
      <c r="AL93" s="19"/>
    </row>
    <row r="94" spans="2:38" s="56" customFormat="1" x14ac:dyDescent="0.2">
      <c r="B94" s="19"/>
      <c r="K94" s="85"/>
      <c r="L94" s="85"/>
      <c r="M94" s="85"/>
      <c r="N94" s="85"/>
      <c r="O94" s="85"/>
      <c r="P94" s="85"/>
      <c r="Q94" s="85"/>
      <c r="R94" s="86"/>
      <c r="S94" s="19"/>
      <c r="T94" s="85"/>
      <c r="U94" s="19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19"/>
    </row>
    <row r="95" spans="2:38" s="56" customFormat="1" x14ac:dyDescent="0.2">
      <c r="B95" s="19"/>
      <c r="K95" s="85"/>
      <c r="L95" s="85"/>
      <c r="M95" s="85"/>
      <c r="N95" s="85"/>
      <c r="O95" s="85"/>
      <c r="P95" s="85"/>
      <c r="Q95" s="85"/>
      <c r="R95" s="86"/>
      <c r="S95" s="19"/>
      <c r="T95" s="85"/>
      <c r="U95" s="19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6"/>
      <c r="AL95" s="19"/>
    </row>
    <row r="96" spans="2:38" s="56" customFormat="1" x14ac:dyDescent="0.2">
      <c r="B96" s="19"/>
      <c r="K96" s="85"/>
      <c r="L96" s="85"/>
      <c r="M96" s="85"/>
      <c r="N96" s="85"/>
      <c r="O96" s="85"/>
      <c r="P96" s="85"/>
      <c r="Q96" s="85"/>
      <c r="R96" s="86"/>
      <c r="S96" s="19"/>
      <c r="T96" s="85"/>
      <c r="U96" s="19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6"/>
      <c r="AL96" s="19"/>
    </row>
    <row r="97" spans="2:38" s="56" customFormat="1" x14ac:dyDescent="0.2">
      <c r="B97" s="19"/>
      <c r="K97" s="85"/>
      <c r="L97" s="85"/>
      <c r="M97" s="85"/>
      <c r="N97" s="85"/>
      <c r="O97" s="85"/>
      <c r="P97" s="85"/>
      <c r="Q97" s="85"/>
      <c r="R97" s="86"/>
      <c r="S97" s="19"/>
      <c r="T97" s="85"/>
      <c r="U97" s="19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6"/>
      <c r="AL97" s="19"/>
    </row>
    <row r="98" spans="2:38" s="56" customFormat="1" x14ac:dyDescent="0.2">
      <c r="B98" s="19"/>
      <c r="K98" s="85"/>
      <c r="L98" s="85"/>
      <c r="M98" s="85"/>
      <c r="N98" s="85"/>
      <c r="O98" s="85"/>
      <c r="P98" s="85"/>
      <c r="Q98" s="85"/>
      <c r="R98" s="86"/>
      <c r="S98" s="19"/>
      <c r="T98" s="85"/>
      <c r="U98" s="19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6"/>
      <c r="AL98" s="19"/>
    </row>
    <row r="99" spans="2:38" s="56" customFormat="1" x14ac:dyDescent="0.2">
      <c r="B99" s="19"/>
      <c r="K99" s="85"/>
      <c r="L99" s="85"/>
      <c r="M99" s="85"/>
      <c r="N99" s="85"/>
      <c r="O99" s="85"/>
      <c r="P99" s="85"/>
      <c r="Q99" s="85"/>
      <c r="R99" s="86"/>
      <c r="S99" s="19"/>
      <c r="T99" s="85"/>
      <c r="U99" s="19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6"/>
      <c r="AL99" s="19"/>
    </row>
    <row r="100" spans="2:38" s="56" customFormat="1" x14ac:dyDescent="0.2">
      <c r="B100" s="19"/>
      <c r="K100" s="85"/>
      <c r="L100" s="85"/>
      <c r="M100" s="85"/>
      <c r="N100" s="85"/>
      <c r="O100" s="85"/>
      <c r="P100" s="85"/>
      <c r="Q100" s="85"/>
      <c r="R100" s="86"/>
      <c r="S100" s="19"/>
      <c r="T100" s="85"/>
      <c r="U100" s="19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6"/>
      <c r="AL100" s="19"/>
    </row>
    <row r="101" spans="2:38" s="56" customFormat="1" x14ac:dyDescent="0.2">
      <c r="B101" s="19"/>
      <c r="K101" s="85"/>
      <c r="L101" s="85"/>
      <c r="M101" s="85"/>
      <c r="N101" s="85"/>
      <c r="O101" s="85"/>
      <c r="P101" s="85"/>
      <c r="Q101" s="85"/>
      <c r="R101" s="86"/>
      <c r="S101" s="19"/>
      <c r="T101" s="85"/>
      <c r="U101" s="19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6"/>
      <c r="AL101" s="19"/>
    </row>
    <row r="102" spans="2:38" s="56" customFormat="1" x14ac:dyDescent="0.2">
      <c r="B102" s="19"/>
      <c r="K102" s="85"/>
      <c r="L102" s="85"/>
      <c r="M102" s="85"/>
      <c r="N102" s="85"/>
      <c r="O102" s="85"/>
      <c r="P102" s="85"/>
      <c r="Q102" s="85"/>
      <c r="R102" s="86"/>
      <c r="S102" s="19"/>
      <c r="T102" s="85"/>
      <c r="U102" s="19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6"/>
      <c r="AL102" s="19"/>
    </row>
    <row r="103" spans="2:38" s="56" customFormat="1" x14ac:dyDescent="0.2">
      <c r="B103" s="19"/>
      <c r="K103" s="85"/>
      <c r="L103" s="85"/>
      <c r="M103" s="85"/>
      <c r="N103" s="85"/>
      <c r="O103" s="85"/>
      <c r="P103" s="85"/>
      <c r="Q103" s="85"/>
      <c r="R103" s="86"/>
      <c r="S103" s="19"/>
      <c r="T103" s="85"/>
      <c r="U103" s="19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6"/>
      <c r="AL103" s="19"/>
    </row>
    <row r="104" spans="2:38" s="56" customFormat="1" x14ac:dyDescent="0.2">
      <c r="B104" s="19"/>
      <c r="K104" s="85"/>
      <c r="L104" s="85"/>
      <c r="M104" s="85"/>
      <c r="N104" s="85"/>
      <c r="O104" s="85"/>
      <c r="P104" s="85"/>
      <c r="Q104" s="85"/>
      <c r="R104" s="86"/>
      <c r="S104" s="19"/>
      <c r="T104" s="85"/>
      <c r="U104" s="19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6"/>
      <c r="AL104" s="19"/>
    </row>
    <row r="105" spans="2:38" s="56" customFormat="1" x14ac:dyDescent="0.2">
      <c r="B105" s="19"/>
      <c r="K105" s="85"/>
      <c r="L105" s="85"/>
      <c r="M105" s="85"/>
      <c r="N105" s="85"/>
      <c r="O105" s="85"/>
      <c r="P105" s="85"/>
      <c r="Q105" s="85"/>
      <c r="R105" s="86"/>
      <c r="S105" s="19"/>
      <c r="T105" s="85"/>
      <c r="U105" s="19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6"/>
      <c r="AL105" s="19"/>
    </row>
    <row r="106" spans="2:38" s="56" customFormat="1" x14ac:dyDescent="0.2">
      <c r="B106" s="19"/>
      <c r="K106" s="85"/>
      <c r="L106" s="85"/>
      <c r="M106" s="85"/>
      <c r="N106" s="85"/>
      <c r="O106" s="85"/>
      <c r="P106" s="85"/>
      <c r="Q106" s="85"/>
      <c r="R106" s="86"/>
      <c r="S106" s="19"/>
      <c r="T106" s="85"/>
      <c r="U106" s="19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6"/>
      <c r="AL106" s="19"/>
    </row>
    <row r="107" spans="2:38" s="56" customFormat="1" x14ac:dyDescent="0.2">
      <c r="B107" s="19"/>
      <c r="K107" s="85"/>
      <c r="L107" s="85"/>
      <c r="M107" s="85"/>
      <c r="N107" s="85"/>
      <c r="O107" s="85"/>
      <c r="P107" s="85"/>
      <c r="Q107" s="85"/>
      <c r="R107" s="86"/>
      <c r="S107" s="19"/>
      <c r="T107" s="85"/>
      <c r="U107" s="19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19"/>
    </row>
    <row r="108" spans="2:38" s="56" customFormat="1" x14ac:dyDescent="0.2">
      <c r="B108" s="19"/>
      <c r="K108" s="85"/>
      <c r="L108" s="85"/>
      <c r="M108" s="85"/>
      <c r="N108" s="85"/>
      <c r="O108" s="85"/>
      <c r="P108" s="85"/>
      <c r="Q108" s="85"/>
      <c r="R108" s="86"/>
      <c r="S108" s="19"/>
      <c r="T108" s="85"/>
      <c r="U108" s="19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19"/>
    </row>
    <row r="109" spans="2:38" s="56" customFormat="1" x14ac:dyDescent="0.2">
      <c r="B109" s="19"/>
      <c r="K109" s="85"/>
      <c r="L109" s="85"/>
      <c r="M109" s="85"/>
      <c r="N109" s="85"/>
      <c r="O109" s="85"/>
      <c r="P109" s="85"/>
      <c r="Q109" s="85"/>
      <c r="R109" s="86"/>
      <c r="S109" s="19"/>
      <c r="T109" s="85"/>
      <c r="U109" s="19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6"/>
      <c r="AL109" s="19"/>
    </row>
    <row r="110" spans="2:38" s="56" customFormat="1" x14ac:dyDescent="0.2">
      <c r="B110" s="19"/>
      <c r="K110" s="85"/>
      <c r="L110" s="85"/>
      <c r="M110" s="85"/>
      <c r="N110" s="85"/>
      <c r="O110" s="85"/>
      <c r="P110" s="85"/>
      <c r="Q110" s="85"/>
      <c r="R110" s="86"/>
      <c r="S110" s="19"/>
      <c r="T110" s="85"/>
      <c r="U110" s="19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6"/>
      <c r="AL110" s="19"/>
    </row>
    <row r="111" spans="2:38" s="56" customFormat="1" x14ac:dyDescent="0.2">
      <c r="B111" s="19"/>
      <c r="K111" s="85"/>
      <c r="L111" s="85"/>
      <c r="M111" s="85"/>
      <c r="N111" s="85"/>
      <c r="O111" s="85"/>
      <c r="P111" s="85"/>
      <c r="Q111" s="85"/>
      <c r="R111" s="86"/>
      <c r="S111" s="19"/>
      <c r="T111" s="85"/>
      <c r="U111" s="19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6"/>
      <c r="AL111" s="19"/>
    </row>
    <row r="112" spans="2:38" s="56" customFormat="1" x14ac:dyDescent="0.2">
      <c r="B112" s="19"/>
      <c r="K112" s="85"/>
      <c r="L112" s="85"/>
      <c r="M112" s="85"/>
      <c r="N112" s="85"/>
      <c r="O112" s="85"/>
      <c r="P112" s="85"/>
      <c r="Q112" s="85"/>
      <c r="R112" s="86"/>
      <c r="S112" s="19"/>
      <c r="T112" s="85"/>
      <c r="U112" s="19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6"/>
      <c r="AL112" s="19"/>
    </row>
    <row r="113" spans="2:38" s="56" customFormat="1" x14ac:dyDescent="0.2">
      <c r="B113" s="19"/>
      <c r="K113" s="85"/>
      <c r="L113" s="85"/>
      <c r="M113" s="85"/>
      <c r="N113" s="85"/>
      <c r="O113" s="85"/>
      <c r="P113" s="85"/>
      <c r="Q113" s="85"/>
      <c r="R113" s="86"/>
      <c r="S113" s="19"/>
      <c r="T113" s="85"/>
      <c r="U113" s="19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6"/>
      <c r="AL113" s="19"/>
    </row>
    <row r="114" spans="2:38" s="56" customFormat="1" x14ac:dyDescent="0.2">
      <c r="B114" s="19"/>
      <c r="K114" s="85"/>
      <c r="L114" s="85"/>
      <c r="M114" s="85"/>
      <c r="N114" s="85"/>
      <c r="O114" s="85"/>
      <c r="P114" s="85"/>
      <c r="Q114" s="85"/>
      <c r="R114" s="86"/>
      <c r="S114" s="19"/>
      <c r="T114" s="85"/>
      <c r="U114" s="19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19"/>
    </row>
    <row r="115" spans="2:38" s="56" customFormat="1" x14ac:dyDescent="0.2">
      <c r="B115" s="19"/>
      <c r="K115" s="85"/>
      <c r="L115" s="85"/>
      <c r="M115" s="85"/>
      <c r="N115" s="85"/>
      <c r="O115" s="85"/>
      <c r="P115" s="85"/>
      <c r="Q115" s="85"/>
      <c r="R115" s="86"/>
      <c r="S115" s="19"/>
      <c r="T115" s="85"/>
      <c r="U115" s="19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6"/>
      <c r="AL115" s="19"/>
    </row>
    <row r="116" spans="2:38" s="56" customFormat="1" x14ac:dyDescent="0.2">
      <c r="B116" s="19"/>
      <c r="K116" s="85"/>
      <c r="L116" s="85"/>
      <c r="M116" s="85"/>
      <c r="N116" s="85"/>
      <c r="O116" s="85"/>
      <c r="P116" s="85"/>
      <c r="Q116" s="85"/>
      <c r="R116" s="86"/>
      <c r="S116" s="19"/>
      <c r="T116" s="85"/>
      <c r="U116" s="19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6"/>
      <c r="AL116" s="19"/>
    </row>
    <row r="117" spans="2:38" s="56" customFormat="1" x14ac:dyDescent="0.2">
      <c r="B117" s="19"/>
      <c r="K117" s="85"/>
      <c r="L117" s="85"/>
      <c r="M117" s="85"/>
      <c r="N117" s="85"/>
      <c r="O117" s="85"/>
      <c r="P117" s="85"/>
      <c r="Q117" s="85"/>
      <c r="R117" s="86"/>
      <c r="S117" s="19"/>
      <c r="T117" s="85"/>
      <c r="U117" s="19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6"/>
      <c r="AL117" s="19"/>
    </row>
    <row r="118" spans="2:38" s="56" customFormat="1" x14ac:dyDescent="0.2">
      <c r="B118" s="19"/>
      <c r="K118" s="85"/>
      <c r="L118" s="85"/>
      <c r="M118" s="85"/>
      <c r="N118" s="85"/>
      <c r="O118" s="85"/>
      <c r="P118" s="85"/>
      <c r="Q118" s="85"/>
      <c r="R118" s="86"/>
      <c r="S118" s="19"/>
      <c r="T118" s="85"/>
      <c r="U118" s="19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6"/>
      <c r="AL118" s="19"/>
    </row>
    <row r="119" spans="2:38" s="56" customFormat="1" x14ac:dyDescent="0.2">
      <c r="B119" s="19"/>
      <c r="K119" s="85"/>
      <c r="L119" s="85"/>
      <c r="M119" s="85"/>
      <c r="N119" s="85"/>
      <c r="O119" s="85"/>
      <c r="P119" s="85"/>
      <c r="Q119" s="85"/>
      <c r="R119" s="86"/>
      <c r="S119" s="19"/>
      <c r="T119" s="85"/>
      <c r="U119" s="19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6"/>
      <c r="AL119" s="19"/>
    </row>
    <row r="120" spans="2:38" s="56" customFormat="1" x14ac:dyDescent="0.2">
      <c r="B120" s="19"/>
      <c r="K120" s="85"/>
      <c r="L120" s="85"/>
      <c r="M120" s="85"/>
      <c r="N120" s="85"/>
      <c r="O120" s="85"/>
      <c r="P120" s="85"/>
      <c r="Q120" s="85"/>
      <c r="R120" s="86"/>
      <c r="S120" s="19"/>
      <c r="T120" s="85"/>
      <c r="U120" s="19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6"/>
      <c r="AL120" s="19"/>
    </row>
    <row r="121" spans="2:38" s="56" customFormat="1" x14ac:dyDescent="0.2">
      <c r="B121" s="19"/>
      <c r="K121" s="85"/>
      <c r="L121" s="85"/>
      <c r="M121" s="85"/>
      <c r="N121" s="85"/>
      <c r="O121" s="85"/>
      <c r="P121" s="85"/>
      <c r="Q121" s="85"/>
      <c r="R121" s="86"/>
      <c r="S121" s="19"/>
      <c r="T121" s="85"/>
      <c r="U121" s="19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6"/>
      <c r="AL121" s="19"/>
    </row>
    <row r="122" spans="2:38" s="56" customFormat="1" x14ac:dyDescent="0.2">
      <c r="B122" s="19"/>
      <c r="K122" s="85"/>
      <c r="L122" s="85"/>
      <c r="M122" s="85"/>
      <c r="N122" s="85"/>
      <c r="O122" s="85"/>
      <c r="P122" s="85"/>
      <c r="Q122" s="85"/>
      <c r="R122" s="86"/>
      <c r="S122" s="19"/>
      <c r="T122" s="85"/>
      <c r="U122" s="19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6"/>
      <c r="AL122" s="19"/>
    </row>
    <row r="123" spans="2:38" s="56" customFormat="1" x14ac:dyDescent="0.2">
      <c r="B123" s="19"/>
      <c r="K123" s="85"/>
      <c r="L123" s="85"/>
      <c r="M123" s="85"/>
      <c r="N123" s="85"/>
      <c r="O123" s="85"/>
      <c r="P123" s="85"/>
      <c r="Q123" s="85"/>
      <c r="R123" s="86"/>
      <c r="S123" s="19"/>
      <c r="T123" s="85"/>
      <c r="U123" s="19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6"/>
      <c r="AL123" s="19"/>
    </row>
    <row r="124" spans="2:38" s="56" customFormat="1" x14ac:dyDescent="0.2">
      <c r="B124" s="19"/>
      <c r="K124" s="85"/>
      <c r="L124" s="85"/>
      <c r="M124" s="85"/>
      <c r="N124" s="85"/>
      <c r="O124" s="85"/>
      <c r="P124" s="85"/>
      <c r="Q124" s="85"/>
      <c r="R124" s="86"/>
      <c r="S124" s="19"/>
      <c r="T124" s="85"/>
      <c r="U124" s="19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6"/>
      <c r="AL124" s="19"/>
    </row>
    <row r="125" spans="2:38" s="56" customFormat="1" x14ac:dyDescent="0.2">
      <c r="B125" s="19"/>
      <c r="K125" s="85"/>
      <c r="L125" s="85"/>
      <c r="M125" s="85"/>
      <c r="N125" s="85"/>
      <c r="O125" s="85"/>
      <c r="P125" s="85"/>
      <c r="Q125" s="85"/>
      <c r="R125" s="86"/>
      <c r="S125" s="19"/>
      <c r="T125" s="85"/>
      <c r="U125" s="19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6"/>
      <c r="AL125" s="19"/>
    </row>
    <row r="126" spans="2:38" s="56" customFormat="1" x14ac:dyDescent="0.2">
      <c r="B126" s="19"/>
      <c r="K126" s="85"/>
      <c r="L126" s="85"/>
      <c r="M126" s="85"/>
      <c r="N126" s="85"/>
      <c r="O126" s="85"/>
      <c r="P126" s="85"/>
      <c r="Q126" s="85"/>
      <c r="R126" s="86"/>
      <c r="S126" s="19"/>
      <c r="T126" s="85"/>
      <c r="U126" s="19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6"/>
      <c r="AL126" s="19"/>
    </row>
    <row r="127" spans="2:38" s="56" customFormat="1" x14ac:dyDescent="0.2">
      <c r="B127" s="19"/>
      <c r="K127" s="85"/>
      <c r="L127" s="85"/>
      <c r="M127" s="85"/>
      <c r="N127" s="85"/>
      <c r="O127" s="85"/>
      <c r="P127" s="85"/>
      <c r="Q127" s="85"/>
      <c r="R127" s="86"/>
      <c r="S127" s="19"/>
      <c r="T127" s="85"/>
      <c r="U127" s="19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6"/>
      <c r="AL127" s="19"/>
    </row>
    <row r="128" spans="2:38" s="56" customFormat="1" x14ac:dyDescent="0.2">
      <c r="B128" s="19"/>
      <c r="K128" s="85"/>
      <c r="L128" s="85"/>
      <c r="M128" s="85"/>
      <c r="N128" s="85"/>
      <c r="O128" s="85"/>
      <c r="P128" s="85"/>
      <c r="Q128" s="85"/>
      <c r="R128" s="86"/>
      <c r="S128" s="19"/>
      <c r="T128" s="85"/>
      <c r="U128" s="19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19"/>
    </row>
    <row r="129" spans="2:38" s="56" customFormat="1" x14ac:dyDescent="0.2">
      <c r="B129" s="19"/>
      <c r="K129" s="85"/>
      <c r="L129" s="85"/>
      <c r="M129" s="85"/>
      <c r="N129" s="85"/>
      <c r="O129" s="85"/>
      <c r="P129" s="85"/>
      <c r="Q129" s="85"/>
      <c r="R129" s="86"/>
      <c r="S129" s="19"/>
      <c r="T129" s="85"/>
      <c r="U129" s="19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6"/>
      <c r="AL129" s="19"/>
    </row>
    <row r="130" spans="2:38" s="56" customFormat="1" x14ac:dyDescent="0.2">
      <c r="B130" s="19"/>
      <c r="K130" s="85"/>
      <c r="L130" s="85"/>
      <c r="M130" s="85"/>
      <c r="N130" s="85"/>
      <c r="O130" s="85"/>
      <c r="P130" s="85"/>
      <c r="Q130" s="85"/>
      <c r="R130" s="86"/>
      <c r="S130" s="19"/>
      <c r="T130" s="85"/>
      <c r="U130" s="19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6"/>
      <c r="AL130" s="19"/>
    </row>
    <row r="131" spans="2:38" s="56" customFormat="1" x14ac:dyDescent="0.2">
      <c r="B131" s="19"/>
      <c r="K131" s="85"/>
      <c r="L131" s="85"/>
      <c r="M131" s="85"/>
      <c r="N131" s="85"/>
      <c r="O131" s="85"/>
      <c r="P131" s="85"/>
      <c r="Q131" s="85"/>
      <c r="R131" s="86"/>
      <c r="S131" s="19"/>
      <c r="T131" s="85"/>
      <c r="U131" s="19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6"/>
      <c r="AL131" s="19"/>
    </row>
    <row r="132" spans="2:38" s="56" customFormat="1" x14ac:dyDescent="0.2">
      <c r="B132" s="19"/>
      <c r="K132" s="85"/>
      <c r="L132" s="85"/>
      <c r="M132" s="85"/>
      <c r="N132" s="85"/>
      <c r="O132" s="85"/>
      <c r="P132" s="85"/>
      <c r="Q132" s="85"/>
      <c r="R132" s="86"/>
      <c r="S132" s="19"/>
      <c r="T132" s="85"/>
      <c r="U132" s="19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6"/>
      <c r="AL132" s="19"/>
    </row>
    <row r="133" spans="2:38" s="56" customFormat="1" x14ac:dyDescent="0.2">
      <c r="B133" s="19"/>
      <c r="K133" s="85"/>
      <c r="L133" s="85"/>
      <c r="M133" s="85"/>
      <c r="N133" s="85"/>
      <c r="O133" s="85"/>
      <c r="P133" s="85"/>
      <c r="Q133" s="85"/>
      <c r="R133" s="86"/>
      <c r="S133" s="19"/>
      <c r="T133" s="85"/>
      <c r="U133" s="19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6"/>
      <c r="AL133" s="19"/>
    </row>
    <row r="134" spans="2:38" s="56" customFormat="1" x14ac:dyDescent="0.2">
      <c r="B134" s="19"/>
      <c r="K134" s="85"/>
      <c r="L134" s="85"/>
      <c r="M134" s="85"/>
      <c r="N134" s="85"/>
      <c r="O134" s="85"/>
      <c r="P134" s="85"/>
      <c r="Q134" s="85"/>
      <c r="R134" s="86"/>
      <c r="S134" s="19"/>
      <c r="T134" s="85"/>
      <c r="U134" s="19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6"/>
      <c r="AL134" s="19"/>
    </row>
    <row r="135" spans="2:38" s="56" customFormat="1" x14ac:dyDescent="0.2">
      <c r="B135" s="19"/>
      <c r="K135" s="85"/>
      <c r="L135" s="85"/>
      <c r="M135" s="85"/>
      <c r="N135" s="85"/>
      <c r="O135" s="85"/>
      <c r="P135" s="85"/>
      <c r="Q135" s="85"/>
      <c r="R135" s="86"/>
      <c r="S135" s="19"/>
      <c r="T135" s="85"/>
      <c r="U135" s="19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6"/>
      <c r="AL135" s="19"/>
    </row>
    <row r="136" spans="2:38" s="56" customFormat="1" x14ac:dyDescent="0.2">
      <c r="B136" s="19"/>
      <c r="K136" s="85"/>
      <c r="L136" s="85"/>
      <c r="M136" s="85"/>
      <c r="N136" s="85"/>
      <c r="O136" s="85"/>
      <c r="P136" s="85"/>
      <c r="Q136" s="85"/>
      <c r="R136" s="86"/>
      <c r="S136" s="19"/>
      <c r="T136" s="85"/>
      <c r="U136" s="19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6"/>
      <c r="AL136" s="19"/>
    </row>
    <row r="137" spans="2:38" s="56" customFormat="1" x14ac:dyDescent="0.2">
      <c r="B137" s="19"/>
      <c r="K137" s="85"/>
      <c r="L137" s="85"/>
      <c r="M137" s="85"/>
      <c r="N137" s="85"/>
      <c r="O137" s="85"/>
      <c r="P137" s="85"/>
      <c r="Q137" s="85"/>
      <c r="R137" s="86"/>
      <c r="S137" s="19"/>
      <c r="T137" s="85"/>
      <c r="U137" s="19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6"/>
      <c r="AL137" s="19"/>
    </row>
    <row r="138" spans="2:38" s="56" customFormat="1" x14ac:dyDescent="0.2">
      <c r="B138" s="19"/>
      <c r="K138" s="85"/>
      <c r="L138" s="85"/>
      <c r="M138" s="85"/>
      <c r="N138" s="85"/>
      <c r="O138" s="85"/>
      <c r="P138" s="85"/>
      <c r="Q138" s="85"/>
      <c r="R138" s="86"/>
      <c r="S138" s="19"/>
      <c r="T138" s="85"/>
      <c r="U138" s="19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6"/>
      <c r="AL138" s="19"/>
    </row>
    <row r="139" spans="2:38" s="56" customFormat="1" x14ac:dyDescent="0.2">
      <c r="B139" s="19"/>
      <c r="K139" s="85"/>
      <c r="L139" s="85"/>
      <c r="M139" s="85"/>
      <c r="N139" s="85"/>
      <c r="O139" s="85"/>
      <c r="P139" s="85"/>
      <c r="Q139" s="85"/>
      <c r="R139" s="86"/>
      <c r="S139" s="19"/>
      <c r="T139" s="85"/>
      <c r="U139" s="19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19"/>
    </row>
    <row r="140" spans="2:38" s="56" customFormat="1" x14ac:dyDescent="0.2">
      <c r="B140" s="19"/>
      <c r="K140" s="85"/>
      <c r="L140" s="85"/>
      <c r="M140" s="85"/>
      <c r="N140" s="85"/>
      <c r="O140" s="85"/>
      <c r="P140" s="85"/>
      <c r="Q140" s="85"/>
      <c r="R140" s="86"/>
      <c r="S140" s="19"/>
      <c r="T140" s="85"/>
      <c r="U140" s="19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6"/>
      <c r="AL140" s="19"/>
    </row>
    <row r="141" spans="2:38" s="56" customFormat="1" x14ac:dyDescent="0.2">
      <c r="B141" s="19"/>
      <c r="K141" s="85"/>
      <c r="L141" s="85"/>
      <c r="M141" s="85"/>
      <c r="N141" s="85"/>
      <c r="O141" s="85"/>
      <c r="P141" s="85"/>
      <c r="Q141" s="85"/>
      <c r="R141" s="86"/>
      <c r="S141" s="19"/>
      <c r="T141" s="85"/>
      <c r="U141" s="19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6"/>
      <c r="AL141" s="19"/>
    </row>
    <row r="142" spans="2:38" s="56" customFormat="1" x14ac:dyDescent="0.2">
      <c r="B142" s="19"/>
      <c r="K142" s="85"/>
      <c r="L142" s="85"/>
      <c r="M142" s="85"/>
      <c r="N142" s="85"/>
      <c r="O142" s="85"/>
      <c r="P142" s="85"/>
      <c r="Q142" s="85"/>
      <c r="R142" s="86"/>
      <c r="S142" s="19"/>
      <c r="T142" s="85"/>
      <c r="U142" s="19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6"/>
      <c r="AL142" s="19"/>
    </row>
    <row r="143" spans="2:38" s="56" customFormat="1" x14ac:dyDescent="0.2">
      <c r="B143" s="19"/>
      <c r="K143" s="85"/>
      <c r="L143" s="85"/>
      <c r="M143" s="85"/>
      <c r="N143" s="85"/>
      <c r="O143" s="85"/>
      <c r="P143" s="85"/>
      <c r="Q143" s="85"/>
      <c r="R143" s="86"/>
      <c r="S143" s="19"/>
      <c r="T143" s="85"/>
      <c r="U143" s="19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6"/>
      <c r="AL143" s="19"/>
    </row>
    <row r="144" spans="2:38" s="56" customFormat="1" x14ac:dyDescent="0.2">
      <c r="B144" s="19"/>
      <c r="K144" s="85"/>
      <c r="L144" s="85"/>
      <c r="M144" s="85"/>
      <c r="N144" s="85"/>
      <c r="O144" s="85"/>
      <c r="P144" s="85"/>
      <c r="Q144" s="85"/>
      <c r="R144" s="86"/>
      <c r="S144" s="19"/>
      <c r="T144" s="85"/>
      <c r="U144" s="19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6"/>
      <c r="AL144" s="19"/>
    </row>
    <row r="145" spans="2:38" s="56" customFormat="1" x14ac:dyDescent="0.2">
      <c r="B145" s="19"/>
      <c r="K145" s="85"/>
      <c r="L145" s="85"/>
      <c r="M145" s="85"/>
      <c r="N145" s="85"/>
      <c r="O145" s="85"/>
      <c r="P145" s="85"/>
      <c r="Q145" s="85"/>
      <c r="R145" s="86"/>
      <c r="S145" s="19"/>
      <c r="T145" s="85"/>
      <c r="U145" s="19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6"/>
      <c r="AL145" s="19"/>
    </row>
    <row r="146" spans="2:38" s="56" customFormat="1" x14ac:dyDescent="0.2">
      <c r="B146" s="19"/>
      <c r="K146" s="85"/>
      <c r="L146" s="85"/>
      <c r="M146" s="85"/>
      <c r="N146" s="85"/>
      <c r="O146" s="85"/>
      <c r="P146" s="85"/>
      <c r="Q146" s="85"/>
      <c r="R146" s="86"/>
      <c r="S146" s="19"/>
      <c r="T146" s="85"/>
      <c r="U146" s="19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6"/>
      <c r="AL146" s="19"/>
    </row>
    <row r="147" spans="2:38" s="56" customFormat="1" x14ac:dyDescent="0.2">
      <c r="B147" s="19"/>
      <c r="K147" s="85"/>
      <c r="L147" s="85"/>
      <c r="M147" s="85"/>
      <c r="N147" s="85"/>
      <c r="O147" s="85"/>
      <c r="P147" s="85"/>
      <c r="Q147" s="85"/>
      <c r="R147" s="86"/>
      <c r="S147" s="19"/>
      <c r="T147" s="85"/>
      <c r="U147" s="19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6"/>
      <c r="AL147" s="19"/>
    </row>
    <row r="148" spans="2:38" s="56" customFormat="1" x14ac:dyDescent="0.2">
      <c r="B148" s="19"/>
      <c r="K148" s="85"/>
      <c r="L148" s="85"/>
      <c r="M148" s="85"/>
      <c r="N148" s="85"/>
      <c r="O148" s="85"/>
      <c r="P148" s="85"/>
      <c r="Q148" s="85"/>
      <c r="R148" s="86"/>
      <c r="S148" s="19"/>
      <c r="T148" s="85"/>
      <c r="U148" s="19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6"/>
      <c r="AL148" s="19"/>
    </row>
    <row r="149" spans="2:38" s="56" customFormat="1" x14ac:dyDescent="0.2">
      <c r="B149" s="19"/>
      <c r="K149" s="85"/>
      <c r="L149" s="85"/>
      <c r="M149" s="85"/>
      <c r="N149" s="85"/>
      <c r="O149" s="85"/>
      <c r="P149" s="85"/>
      <c r="Q149" s="85"/>
      <c r="R149" s="86"/>
      <c r="S149" s="19"/>
      <c r="T149" s="85"/>
      <c r="U149" s="19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6"/>
      <c r="AL149" s="19"/>
    </row>
    <row r="150" spans="2:38" s="56" customFormat="1" x14ac:dyDescent="0.2">
      <c r="B150" s="19"/>
      <c r="K150" s="85"/>
      <c r="L150" s="85"/>
      <c r="M150" s="85"/>
      <c r="N150" s="85"/>
      <c r="O150" s="85"/>
      <c r="P150" s="85"/>
      <c r="Q150" s="85"/>
      <c r="R150" s="86"/>
      <c r="S150" s="19"/>
      <c r="T150" s="85"/>
      <c r="U150" s="19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6"/>
      <c r="AL150" s="19"/>
    </row>
    <row r="151" spans="2:38" s="56" customFormat="1" x14ac:dyDescent="0.2">
      <c r="B151" s="19"/>
      <c r="K151" s="85"/>
      <c r="L151" s="85"/>
      <c r="M151" s="85"/>
      <c r="N151" s="85"/>
      <c r="O151" s="85"/>
      <c r="P151" s="85"/>
      <c r="Q151" s="85"/>
      <c r="R151" s="86"/>
      <c r="S151" s="19"/>
      <c r="T151" s="85"/>
      <c r="U151" s="19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6"/>
      <c r="AL151" s="19"/>
    </row>
    <row r="152" spans="2:38" s="56" customFormat="1" x14ac:dyDescent="0.2">
      <c r="B152" s="19"/>
      <c r="K152" s="85"/>
      <c r="L152" s="85"/>
      <c r="M152" s="85"/>
      <c r="N152" s="85"/>
      <c r="O152" s="85"/>
      <c r="P152" s="85"/>
      <c r="Q152" s="85"/>
      <c r="R152" s="86"/>
      <c r="S152" s="19"/>
      <c r="T152" s="85"/>
      <c r="U152" s="19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6"/>
      <c r="AL152" s="19"/>
    </row>
    <row r="153" spans="2:38" s="56" customFormat="1" x14ac:dyDescent="0.2">
      <c r="B153" s="19"/>
      <c r="K153" s="85"/>
      <c r="L153" s="85"/>
      <c r="M153" s="85"/>
      <c r="N153" s="85"/>
      <c r="O153" s="85"/>
      <c r="P153" s="85"/>
      <c r="Q153" s="85"/>
      <c r="R153" s="86"/>
      <c r="S153" s="19"/>
      <c r="T153" s="85"/>
      <c r="U153" s="19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6"/>
      <c r="AL153" s="19"/>
    </row>
    <row r="154" spans="2:38" s="56" customFormat="1" x14ac:dyDescent="0.2">
      <c r="B154" s="19"/>
      <c r="K154" s="85"/>
      <c r="L154" s="85"/>
      <c r="M154" s="85"/>
      <c r="N154" s="85"/>
      <c r="O154" s="85"/>
      <c r="P154" s="85"/>
      <c r="Q154" s="85"/>
      <c r="R154" s="86"/>
      <c r="S154" s="19"/>
      <c r="T154" s="85"/>
      <c r="U154" s="19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6"/>
      <c r="AL154" s="19"/>
    </row>
    <row r="155" spans="2:38" s="56" customFormat="1" x14ac:dyDescent="0.2">
      <c r="B155" s="19"/>
      <c r="K155" s="85"/>
      <c r="L155" s="85"/>
      <c r="M155" s="85"/>
      <c r="N155" s="85"/>
      <c r="O155" s="85"/>
      <c r="P155" s="85"/>
      <c r="Q155" s="85"/>
      <c r="R155" s="86"/>
      <c r="S155" s="19"/>
      <c r="T155" s="85"/>
      <c r="U155" s="19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6"/>
      <c r="AL155" s="19"/>
    </row>
    <row r="156" spans="2:38" s="56" customFormat="1" x14ac:dyDescent="0.2">
      <c r="B156" s="19"/>
      <c r="K156" s="85"/>
      <c r="L156" s="85"/>
      <c r="M156" s="85"/>
      <c r="N156" s="85"/>
      <c r="O156" s="85"/>
      <c r="P156" s="85"/>
      <c r="Q156" s="85"/>
      <c r="R156" s="86"/>
      <c r="S156" s="19"/>
      <c r="T156" s="85"/>
      <c r="U156" s="19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6"/>
      <c r="AL156" s="19"/>
    </row>
    <row r="157" spans="2:38" s="56" customFormat="1" x14ac:dyDescent="0.2">
      <c r="B157" s="19"/>
      <c r="K157" s="85"/>
      <c r="L157" s="85"/>
      <c r="M157" s="85"/>
      <c r="N157" s="85"/>
      <c r="O157" s="85"/>
      <c r="P157" s="85"/>
      <c r="Q157" s="85"/>
      <c r="R157" s="86"/>
      <c r="S157" s="19"/>
      <c r="T157" s="85"/>
      <c r="U157" s="19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6"/>
      <c r="AL157" s="19"/>
    </row>
    <row r="158" spans="2:38" s="56" customFormat="1" x14ac:dyDescent="0.2">
      <c r="B158" s="19"/>
      <c r="K158" s="85"/>
      <c r="L158" s="85"/>
      <c r="M158" s="85"/>
      <c r="N158" s="85"/>
      <c r="O158" s="85"/>
      <c r="P158" s="85"/>
      <c r="Q158" s="85"/>
      <c r="R158" s="86"/>
      <c r="S158" s="19"/>
      <c r="T158" s="85"/>
      <c r="U158" s="19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6"/>
      <c r="AL158" s="19"/>
    </row>
    <row r="159" spans="2:38" s="56" customFormat="1" x14ac:dyDescent="0.2">
      <c r="B159" s="19"/>
      <c r="K159" s="85"/>
      <c r="L159" s="85"/>
      <c r="M159" s="85"/>
      <c r="N159" s="85"/>
      <c r="O159" s="85"/>
      <c r="P159" s="85"/>
      <c r="Q159" s="85"/>
      <c r="R159" s="86"/>
      <c r="S159" s="19"/>
      <c r="T159" s="85"/>
      <c r="U159" s="19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6"/>
      <c r="AL159" s="19"/>
    </row>
    <row r="160" spans="2:38" s="56" customFormat="1" x14ac:dyDescent="0.2">
      <c r="B160" s="19"/>
      <c r="K160" s="85"/>
      <c r="L160" s="85"/>
      <c r="M160" s="85"/>
      <c r="N160" s="85"/>
      <c r="O160" s="85"/>
      <c r="P160" s="85"/>
      <c r="Q160" s="85"/>
      <c r="R160" s="86"/>
      <c r="S160" s="19"/>
      <c r="T160" s="85"/>
      <c r="U160" s="19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6"/>
      <c r="AL160" s="19"/>
    </row>
    <row r="161" spans="2:38" s="56" customFormat="1" x14ac:dyDescent="0.2">
      <c r="B161" s="19"/>
      <c r="K161" s="85"/>
      <c r="L161" s="85"/>
      <c r="M161" s="85"/>
      <c r="N161" s="85"/>
      <c r="O161" s="85"/>
      <c r="P161" s="85"/>
      <c r="Q161" s="85"/>
      <c r="R161" s="86"/>
      <c r="S161" s="19"/>
      <c r="T161" s="85"/>
      <c r="U161" s="19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6"/>
      <c r="AL161" s="19"/>
    </row>
    <row r="162" spans="2:38" s="56" customFormat="1" x14ac:dyDescent="0.2">
      <c r="B162" s="19"/>
      <c r="K162" s="85"/>
      <c r="L162" s="85"/>
      <c r="M162" s="85"/>
      <c r="N162" s="85"/>
      <c r="O162" s="85"/>
      <c r="P162" s="85"/>
      <c r="Q162" s="85"/>
      <c r="R162" s="86"/>
      <c r="S162" s="19"/>
      <c r="T162" s="85"/>
      <c r="U162" s="19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6"/>
      <c r="AL162" s="19"/>
    </row>
    <row r="163" spans="2:38" s="56" customFormat="1" x14ac:dyDescent="0.2">
      <c r="K163" s="85"/>
      <c r="L163" s="85"/>
      <c r="M163" s="85"/>
      <c r="N163" s="85"/>
      <c r="O163" s="85"/>
      <c r="P163" s="85"/>
      <c r="Q163" s="85"/>
      <c r="R163" s="86"/>
      <c r="T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6"/>
    </row>
    <row r="164" spans="2:38" s="56" customFormat="1" x14ac:dyDescent="0.2">
      <c r="K164" s="85"/>
      <c r="L164" s="85"/>
      <c r="M164" s="85"/>
      <c r="N164" s="85"/>
      <c r="O164" s="85"/>
      <c r="P164" s="85"/>
      <c r="Q164" s="85"/>
      <c r="R164" s="86"/>
      <c r="T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6"/>
    </row>
    <row r="165" spans="2:38" s="56" customFormat="1" x14ac:dyDescent="0.2">
      <c r="K165" s="85"/>
      <c r="L165" s="85"/>
      <c r="M165" s="85"/>
      <c r="N165" s="85"/>
      <c r="O165" s="85"/>
      <c r="P165" s="85"/>
      <c r="Q165" s="85"/>
      <c r="R165" s="86"/>
      <c r="T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6"/>
    </row>
    <row r="166" spans="2:38" s="56" customFormat="1" x14ac:dyDescent="0.2">
      <c r="K166" s="85"/>
      <c r="L166" s="85"/>
      <c r="M166" s="85"/>
      <c r="N166" s="85"/>
      <c r="O166" s="85"/>
      <c r="P166" s="85"/>
      <c r="Q166" s="85"/>
      <c r="R166" s="86"/>
      <c r="T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6"/>
    </row>
    <row r="167" spans="2:38" s="56" customFormat="1" x14ac:dyDescent="0.2">
      <c r="K167" s="85"/>
      <c r="L167" s="85"/>
      <c r="M167" s="85"/>
      <c r="N167" s="85"/>
      <c r="O167" s="85"/>
      <c r="P167" s="85"/>
      <c r="Q167" s="85"/>
      <c r="R167" s="86"/>
      <c r="T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6"/>
    </row>
    <row r="168" spans="2:38" s="56" customFormat="1" x14ac:dyDescent="0.2">
      <c r="K168" s="85"/>
      <c r="L168" s="85"/>
      <c r="M168" s="85"/>
      <c r="N168" s="85"/>
      <c r="O168" s="85"/>
      <c r="P168" s="85"/>
      <c r="Q168" s="85"/>
      <c r="R168" s="86"/>
      <c r="T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6"/>
    </row>
    <row r="169" spans="2:38" s="56" customFormat="1" x14ac:dyDescent="0.2">
      <c r="K169" s="85"/>
      <c r="L169" s="85"/>
      <c r="M169" s="85"/>
      <c r="N169" s="85"/>
      <c r="O169" s="85"/>
      <c r="P169" s="85"/>
      <c r="Q169" s="85"/>
      <c r="R169" s="86"/>
      <c r="T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</row>
    <row r="170" spans="2:38" s="56" customFormat="1" x14ac:dyDescent="0.2">
      <c r="K170" s="85"/>
      <c r="L170" s="85"/>
      <c r="M170" s="85"/>
      <c r="N170" s="85"/>
      <c r="O170" s="85"/>
      <c r="P170" s="85"/>
      <c r="Q170" s="85"/>
      <c r="R170" s="86"/>
      <c r="T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6"/>
    </row>
    <row r="171" spans="2:38" s="56" customFormat="1" x14ac:dyDescent="0.2">
      <c r="K171" s="85"/>
      <c r="L171" s="85"/>
      <c r="M171" s="85"/>
      <c r="N171" s="85"/>
      <c r="O171" s="85"/>
      <c r="P171" s="85"/>
      <c r="Q171" s="85"/>
      <c r="R171" s="86"/>
      <c r="T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6"/>
    </row>
    <row r="172" spans="2:38" s="56" customFormat="1" x14ac:dyDescent="0.2">
      <c r="K172" s="85"/>
      <c r="L172" s="85"/>
      <c r="M172" s="85"/>
      <c r="N172" s="85"/>
      <c r="O172" s="85"/>
      <c r="P172" s="85"/>
      <c r="Q172" s="85"/>
      <c r="R172" s="86"/>
      <c r="T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6"/>
    </row>
    <row r="173" spans="2:38" s="56" customFormat="1" x14ac:dyDescent="0.2">
      <c r="K173" s="85"/>
      <c r="L173" s="85"/>
      <c r="M173" s="85"/>
      <c r="N173" s="85"/>
      <c r="O173" s="85"/>
      <c r="P173" s="85"/>
      <c r="Q173" s="85"/>
      <c r="R173" s="86"/>
      <c r="T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6"/>
    </row>
    <row r="174" spans="2:38" s="56" customFormat="1" x14ac:dyDescent="0.2">
      <c r="K174" s="85"/>
      <c r="L174" s="85"/>
      <c r="M174" s="85"/>
      <c r="N174" s="85"/>
      <c r="O174" s="85"/>
      <c r="P174" s="85"/>
      <c r="Q174" s="85"/>
      <c r="R174" s="86"/>
      <c r="T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6"/>
    </row>
    <row r="175" spans="2:38" s="56" customFormat="1" x14ac:dyDescent="0.2">
      <c r="K175" s="85"/>
      <c r="L175" s="85"/>
      <c r="M175" s="85"/>
      <c r="N175" s="85"/>
      <c r="O175" s="85"/>
      <c r="P175" s="85"/>
      <c r="Q175" s="85"/>
      <c r="R175" s="86"/>
      <c r="T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6"/>
    </row>
    <row r="176" spans="2:38" s="56" customFormat="1" x14ac:dyDescent="0.2">
      <c r="K176" s="85"/>
      <c r="L176" s="85"/>
      <c r="M176" s="85"/>
      <c r="N176" s="85"/>
      <c r="O176" s="85"/>
      <c r="P176" s="85"/>
      <c r="Q176" s="85"/>
      <c r="R176" s="86"/>
      <c r="T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6"/>
    </row>
  </sheetData>
  <mergeCells count="50">
    <mergeCell ref="A1:J1"/>
    <mergeCell ref="K1:S1"/>
    <mergeCell ref="T1:AC1"/>
    <mergeCell ref="A2:J2"/>
    <mergeCell ref="K2:S2"/>
    <mergeCell ref="T2:AC2"/>
    <mergeCell ref="AD2:AL2"/>
    <mergeCell ref="A4:B7"/>
    <mergeCell ref="D4:J4"/>
    <mergeCell ref="K4:Q4"/>
    <mergeCell ref="R4:S7"/>
    <mergeCell ref="T4:U7"/>
    <mergeCell ref="W4:AC4"/>
    <mergeCell ref="AD4:AJ4"/>
    <mergeCell ref="AK4:AL7"/>
    <mergeCell ref="C5:C7"/>
    <mergeCell ref="D5:D7"/>
    <mergeCell ref="E5:H5"/>
    <mergeCell ref="I5:I6"/>
    <mergeCell ref="J5:J6"/>
    <mergeCell ref="K5:K7"/>
    <mergeCell ref="AE6:AE7"/>
    <mergeCell ref="AF6:AF7"/>
    <mergeCell ref="X5:Z5"/>
    <mergeCell ref="AD5:AD7"/>
    <mergeCell ref="E6:E7"/>
    <mergeCell ref="L6:L7"/>
    <mergeCell ref="M6:M7"/>
    <mergeCell ref="N6:N7"/>
    <mergeCell ref="O6:O7"/>
    <mergeCell ref="P6:P7"/>
    <mergeCell ref="Q6:Q7"/>
    <mergeCell ref="V6:V7"/>
    <mergeCell ref="W5:W7"/>
    <mergeCell ref="C46:J46"/>
    <mergeCell ref="K46:Q46"/>
    <mergeCell ref="V46:AC46"/>
    <mergeCell ref="AD46:AJ46"/>
    <mergeCell ref="AG6:AG7"/>
    <mergeCell ref="AH6:AH7"/>
    <mergeCell ref="AI6:AI7"/>
    <mergeCell ref="AJ6:AJ7"/>
    <mergeCell ref="C8:J8"/>
    <mergeCell ref="K8:Q8"/>
    <mergeCell ref="V8:AC8"/>
    <mergeCell ref="AD8:AJ8"/>
    <mergeCell ref="X6:X7"/>
    <mergeCell ref="AA6:AA7"/>
    <mergeCell ref="AB6:AB7"/>
    <mergeCell ref="AC6:AC7"/>
  </mergeCells>
  <hyperlinks>
    <hyperlink ref="A1:E1" location="Inhaltsverzeichnis!B10" display="1. Realer Umsatzindex im Land Berlin nach Wirtschaftsbereichen" xr:uid="{A8003C32-326F-414A-9FB0-A93BBB7442D1}"/>
    <hyperlink ref="K2:M2" location="Inhaltsverzeichnis!B12" display="1.2 Wirtschaftszweig J" xr:uid="{BE155CF6-7046-4E46-9723-5E8BA7C106AF}"/>
    <hyperlink ref="AD2:AF2" location="Inhaltsverzeichnis!B15" display="1.4 Wirtschaftszweig N" xr:uid="{FE126157-04BB-4E42-A57F-2108A381561C}"/>
    <hyperlink ref="A2:C2" location="Inhaltsverzeichnis!B11" display="    Wirtschaftszweig H" xr:uid="{1889CE11-00CB-4F68-85B7-63035A4C14A0}"/>
    <hyperlink ref="A1:J1" location="Inhaltsverzeichnis!B8" display="1.  Realer Umsatzindex im Land Berlin nach Wirtschaftsbereichen (vorläufige Ergebnisse)" xr:uid="{0644342F-C6CB-4A23-BA6B-97AC5D55CA33}"/>
    <hyperlink ref="A2:J2" location="Inhaltsverzeichnis!B9" display="     Wirtschaftszweig H" xr:uid="{71EB92D1-0D63-4616-9BE2-BD2C4C43598A}"/>
    <hyperlink ref="K2:S2" location="Inhaltsverzeichnis!B10" display="Wirtschaftszweig J" xr:uid="{A42CA751-CFB4-48DE-A2B1-EB8D9DA19564}"/>
    <hyperlink ref="AD2:AL2" location="Inhaltsverzeichnis!B13" display="Wirtschaftszweig N" xr:uid="{C12E8E40-03F7-41B0-9ED0-5F7816838454}"/>
    <hyperlink ref="T2:AC2" location="Inhaltsverzeichnis!B11" display="    Wirtschaftszweig L und M" xr:uid="{37A75E22-8A60-43E0-AC72-0B2CDB4635C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04/26 –  Berlin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9455-D8DD-4753-82DA-5035D3DAFDC3}">
  <sheetPr codeName="Tabelle5"/>
  <dimension ref="A1:AL176"/>
  <sheetViews>
    <sheetView zoomScaleNormal="100" workbookViewId="0">
      <pane ySplit="7" topLeftCell="A8" activePane="bottomLeft" state="frozen"/>
      <selection pane="bottomLeft" activeCell="AD8" sqref="AD8:AJ8"/>
    </sheetView>
  </sheetViews>
  <sheetFormatPr baseColWidth="10" defaultColWidth="9.28515625" defaultRowHeight="12.75" x14ac:dyDescent="0.2"/>
  <cols>
    <col min="1" max="1" width="4" style="85" customWidth="1"/>
    <col min="2" max="2" width="7.7109375" style="85" customWidth="1"/>
    <col min="3" max="3" width="10.7109375" style="85" customWidth="1"/>
    <col min="4" max="4" width="5.85546875" style="85" customWidth="1"/>
    <col min="5" max="5" width="11.7109375" style="85" customWidth="1"/>
    <col min="6" max="6" width="9.7109375" style="85" customWidth="1"/>
    <col min="7" max="7" width="7.28515625" style="85" customWidth="1"/>
    <col min="8" max="8" width="6.28515625" style="85" customWidth="1"/>
    <col min="9" max="10" width="10" style="85" customWidth="1"/>
    <col min="11" max="11" width="7.7109375" style="85" customWidth="1"/>
    <col min="12" max="12" width="6.28515625" style="85" customWidth="1"/>
    <col min="13" max="13" width="14.85546875" style="85" customWidth="1"/>
    <col min="14" max="14" width="6.140625" style="85" customWidth="1"/>
    <col min="15" max="15" width="5.85546875" style="85" customWidth="1"/>
    <col min="16" max="16" width="9.140625" style="85" customWidth="1"/>
    <col min="17" max="17" width="8.7109375" style="85" customWidth="1"/>
    <col min="18" max="18" width="6.7109375" style="86" customWidth="1"/>
    <col min="19" max="19" width="7.7109375" style="85" customWidth="1"/>
    <col min="20" max="20" width="4" style="85" customWidth="1"/>
    <col min="21" max="21" width="7.7109375" style="85" customWidth="1"/>
    <col min="22" max="22" width="6" style="85" customWidth="1"/>
    <col min="23" max="23" width="8" style="85" customWidth="1"/>
    <col min="24" max="24" width="12.28515625" style="85" customWidth="1"/>
    <col min="25" max="25" width="8.42578125" style="85" customWidth="1"/>
    <col min="26" max="26" width="7.42578125" style="85" customWidth="1"/>
    <col min="27" max="27" width="9.85546875" style="85" customWidth="1"/>
    <col min="28" max="28" width="6" style="85" customWidth="1"/>
    <col min="29" max="29" width="6.28515625" style="85" customWidth="1"/>
    <col min="30" max="30" width="6.5703125" style="85" customWidth="1"/>
    <col min="31" max="31" width="6" style="85" customWidth="1"/>
    <col min="32" max="32" width="8.5703125" style="85" customWidth="1"/>
    <col min="33" max="33" width="10.7109375" style="85" customWidth="1"/>
    <col min="34" max="34" width="8.7109375" style="85" customWidth="1"/>
    <col min="35" max="35" width="9.42578125" style="85" customWidth="1"/>
    <col min="36" max="36" width="12.140625" style="85" customWidth="1"/>
    <col min="37" max="37" width="6.7109375" style="86" customWidth="1"/>
    <col min="38" max="38" width="7.7109375" style="85" customWidth="1"/>
    <col min="39" max="16384" width="9.28515625" style="85"/>
  </cols>
  <sheetData>
    <row r="1" spans="1:38" s="58" customFormat="1" ht="12" customHeight="1" x14ac:dyDescent="0.2">
      <c r="A1" s="135" t="s">
        <v>127</v>
      </c>
      <c r="B1" s="135"/>
      <c r="C1" s="135"/>
      <c r="D1" s="135"/>
      <c r="E1" s="135"/>
      <c r="F1" s="135"/>
      <c r="G1" s="135"/>
      <c r="H1" s="135"/>
      <c r="I1" s="135"/>
      <c r="J1" s="135"/>
      <c r="K1" s="45"/>
      <c r="L1" s="87"/>
      <c r="M1" s="87"/>
      <c r="N1" s="88"/>
      <c r="O1" s="88"/>
      <c r="P1" s="88"/>
      <c r="Q1" s="88"/>
      <c r="R1" s="89"/>
      <c r="S1" s="88"/>
      <c r="T1" s="149" t="s">
        <v>126</v>
      </c>
      <c r="U1" s="149"/>
      <c r="V1" s="149"/>
      <c r="W1" s="149"/>
      <c r="X1" s="149"/>
      <c r="Y1" s="149"/>
      <c r="Z1" s="149"/>
      <c r="AA1" s="149"/>
      <c r="AB1" s="149"/>
      <c r="AC1" s="149"/>
      <c r="AD1" s="45"/>
      <c r="AE1" s="47"/>
      <c r="AF1" s="47"/>
      <c r="AG1" s="56"/>
      <c r="AH1" s="56"/>
      <c r="AI1" s="56"/>
      <c r="AJ1" s="56"/>
      <c r="AK1" s="60"/>
    </row>
    <row r="2" spans="1:38" s="56" customFormat="1" ht="12" customHeight="1" x14ac:dyDescent="0.2">
      <c r="A2" s="135" t="s">
        <v>62</v>
      </c>
      <c r="B2" s="135"/>
      <c r="C2" s="135"/>
      <c r="D2" s="135"/>
      <c r="E2" s="135"/>
      <c r="F2" s="135"/>
      <c r="G2" s="135"/>
      <c r="H2" s="135"/>
      <c r="I2" s="135"/>
      <c r="J2" s="135"/>
      <c r="K2" s="135" t="s">
        <v>122</v>
      </c>
      <c r="L2" s="135"/>
      <c r="M2" s="135"/>
      <c r="N2" s="135"/>
      <c r="O2" s="135"/>
      <c r="P2" s="135"/>
      <c r="Q2" s="135"/>
      <c r="R2" s="135"/>
      <c r="S2" s="135"/>
      <c r="T2" s="135" t="s">
        <v>125</v>
      </c>
      <c r="U2" s="135"/>
      <c r="V2" s="135"/>
      <c r="W2" s="135"/>
      <c r="X2" s="135"/>
      <c r="Y2" s="135"/>
      <c r="Z2" s="135"/>
      <c r="AA2" s="135"/>
      <c r="AB2" s="135"/>
      <c r="AC2" s="135"/>
      <c r="AD2" s="135" t="s">
        <v>123</v>
      </c>
      <c r="AE2" s="135"/>
      <c r="AF2" s="135"/>
      <c r="AG2" s="135"/>
      <c r="AH2" s="135"/>
      <c r="AI2" s="135"/>
      <c r="AJ2" s="135"/>
      <c r="AK2" s="135"/>
      <c r="AL2" s="135"/>
    </row>
    <row r="3" spans="1:38" s="56" customFormat="1" ht="3.75" customHeight="1" x14ac:dyDescent="0.2">
      <c r="K3" s="59"/>
      <c r="R3" s="60"/>
      <c r="AK3" s="60"/>
    </row>
    <row r="4" spans="1:38" s="56" customFormat="1" ht="12" customHeight="1" x14ac:dyDescent="0.2">
      <c r="A4" s="136" t="s">
        <v>63</v>
      </c>
      <c r="B4" s="127"/>
      <c r="C4" s="61" t="s">
        <v>64</v>
      </c>
      <c r="D4" s="139" t="s">
        <v>65</v>
      </c>
      <c r="E4" s="140"/>
      <c r="F4" s="140"/>
      <c r="G4" s="140"/>
      <c r="H4" s="140"/>
      <c r="I4" s="140"/>
      <c r="J4" s="140"/>
      <c r="K4" s="125" t="s">
        <v>66</v>
      </c>
      <c r="L4" s="125"/>
      <c r="M4" s="125"/>
      <c r="N4" s="125"/>
      <c r="O4" s="125"/>
      <c r="P4" s="125"/>
      <c r="Q4" s="125"/>
      <c r="R4" s="122" t="s">
        <v>63</v>
      </c>
      <c r="S4" s="136"/>
      <c r="T4" s="136" t="s">
        <v>63</v>
      </c>
      <c r="U4" s="127"/>
      <c r="V4" s="62" t="s">
        <v>67</v>
      </c>
      <c r="W4" s="124" t="s">
        <v>68</v>
      </c>
      <c r="X4" s="125"/>
      <c r="Y4" s="125"/>
      <c r="Z4" s="125"/>
      <c r="AA4" s="125"/>
      <c r="AB4" s="125"/>
      <c r="AC4" s="125"/>
      <c r="AD4" s="125" t="s">
        <v>69</v>
      </c>
      <c r="AE4" s="125"/>
      <c r="AF4" s="125"/>
      <c r="AG4" s="125"/>
      <c r="AH4" s="125"/>
      <c r="AI4" s="125"/>
      <c r="AJ4" s="125"/>
      <c r="AK4" s="122" t="s">
        <v>63</v>
      </c>
      <c r="AL4" s="136"/>
    </row>
    <row r="5" spans="1:38" s="56" customFormat="1" ht="12" customHeight="1" x14ac:dyDescent="0.2">
      <c r="A5" s="137"/>
      <c r="B5" s="128"/>
      <c r="C5" s="142" t="s">
        <v>39</v>
      </c>
      <c r="D5" s="120" t="s">
        <v>70</v>
      </c>
      <c r="E5" s="124" t="s">
        <v>71</v>
      </c>
      <c r="F5" s="125"/>
      <c r="G5" s="125"/>
      <c r="H5" s="126"/>
      <c r="I5" s="144">
        <v>52</v>
      </c>
      <c r="J5" s="146">
        <v>53</v>
      </c>
      <c r="K5" s="127" t="s">
        <v>72</v>
      </c>
      <c r="L5" s="21">
        <v>58</v>
      </c>
      <c r="M5" s="21">
        <v>59</v>
      </c>
      <c r="N5" s="21">
        <v>60</v>
      </c>
      <c r="O5" s="21">
        <v>61</v>
      </c>
      <c r="P5" s="21">
        <v>62</v>
      </c>
      <c r="Q5" s="63">
        <v>63</v>
      </c>
      <c r="R5" s="141"/>
      <c r="S5" s="137"/>
      <c r="T5" s="137"/>
      <c r="U5" s="128"/>
      <c r="V5" s="62" t="s">
        <v>73</v>
      </c>
      <c r="W5" s="120" t="s">
        <v>74</v>
      </c>
      <c r="X5" s="124" t="s">
        <v>75</v>
      </c>
      <c r="Y5" s="125"/>
      <c r="Z5" s="126"/>
      <c r="AA5" s="21">
        <v>71</v>
      </c>
      <c r="AB5" s="21">
        <v>73</v>
      </c>
      <c r="AC5" s="64">
        <v>74</v>
      </c>
      <c r="AD5" s="127" t="s">
        <v>76</v>
      </c>
      <c r="AE5" s="62" t="s">
        <v>77</v>
      </c>
      <c r="AF5" s="21">
        <v>78</v>
      </c>
      <c r="AG5" s="21" t="s">
        <v>78</v>
      </c>
      <c r="AH5" s="21" t="s">
        <v>79</v>
      </c>
      <c r="AI5" s="21" t="s">
        <v>80</v>
      </c>
      <c r="AJ5" s="64">
        <v>82</v>
      </c>
      <c r="AK5" s="141"/>
      <c r="AL5" s="137"/>
    </row>
    <row r="6" spans="1:38" s="56" customFormat="1" ht="12" customHeight="1" x14ac:dyDescent="0.2">
      <c r="A6" s="137"/>
      <c r="B6" s="128"/>
      <c r="C6" s="143"/>
      <c r="D6" s="134"/>
      <c r="E6" s="120" t="s">
        <v>81</v>
      </c>
      <c r="F6" s="65">
        <v>49</v>
      </c>
      <c r="G6" s="21">
        <v>50</v>
      </c>
      <c r="H6" s="21">
        <v>51</v>
      </c>
      <c r="I6" s="145"/>
      <c r="J6" s="147"/>
      <c r="K6" s="128"/>
      <c r="L6" s="120" t="s">
        <v>82</v>
      </c>
      <c r="M6" s="130" t="s">
        <v>83</v>
      </c>
      <c r="N6" s="120" t="s">
        <v>84</v>
      </c>
      <c r="O6" s="120" t="s">
        <v>85</v>
      </c>
      <c r="P6" s="120" t="s">
        <v>86</v>
      </c>
      <c r="Q6" s="122" t="s">
        <v>87</v>
      </c>
      <c r="R6" s="141"/>
      <c r="S6" s="137"/>
      <c r="T6" s="137"/>
      <c r="U6" s="128"/>
      <c r="V6" s="132" t="s">
        <v>88</v>
      </c>
      <c r="W6" s="134"/>
      <c r="X6" s="118" t="s">
        <v>131</v>
      </c>
      <c r="Y6" s="21">
        <v>69</v>
      </c>
      <c r="Z6" s="21" t="s">
        <v>89</v>
      </c>
      <c r="AA6" s="118" t="s">
        <v>90</v>
      </c>
      <c r="AB6" s="120" t="s">
        <v>91</v>
      </c>
      <c r="AC6" s="122" t="s">
        <v>92</v>
      </c>
      <c r="AD6" s="128"/>
      <c r="AE6" s="112" t="s">
        <v>93</v>
      </c>
      <c r="AF6" s="112" t="s">
        <v>94</v>
      </c>
      <c r="AG6" s="112" t="s">
        <v>95</v>
      </c>
      <c r="AH6" s="112" t="s">
        <v>96</v>
      </c>
      <c r="AI6" s="112" t="s">
        <v>97</v>
      </c>
      <c r="AJ6" s="114" t="s">
        <v>98</v>
      </c>
      <c r="AK6" s="141"/>
      <c r="AL6" s="137"/>
    </row>
    <row r="7" spans="1:38" s="56" customFormat="1" ht="42.6" customHeight="1" x14ac:dyDescent="0.2">
      <c r="A7" s="138"/>
      <c r="B7" s="129"/>
      <c r="C7" s="119"/>
      <c r="D7" s="121"/>
      <c r="E7" s="121"/>
      <c r="F7" s="66" t="s">
        <v>129</v>
      </c>
      <c r="G7" s="66" t="s">
        <v>99</v>
      </c>
      <c r="H7" s="66" t="s">
        <v>100</v>
      </c>
      <c r="I7" s="66" t="s">
        <v>130</v>
      </c>
      <c r="J7" s="67" t="s">
        <v>121</v>
      </c>
      <c r="K7" s="129"/>
      <c r="L7" s="121"/>
      <c r="M7" s="131"/>
      <c r="N7" s="121"/>
      <c r="O7" s="121"/>
      <c r="P7" s="121"/>
      <c r="Q7" s="123"/>
      <c r="R7" s="123"/>
      <c r="S7" s="138"/>
      <c r="T7" s="138"/>
      <c r="U7" s="129"/>
      <c r="V7" s="133"/>
      <c r="W7" s="121"/>
      <c r="X7" s="119"/>
      <c r="Y7" s="68" t="s">
        <v>101</v>
      </c>
      <c r="Z7" s="66" t="s">
        <v>102</v>
      </c>
      <c r="AA7" s="119"/>
      <c r="AB7" s="121"/>
      <c r="AC7" s="123"/>
      <c r="AD7" s="129"/>
      <c r="AE7" s="113"/>
      <c r="AF7" s="113"/>
      <c r="AG7" s="113"/>
      <c r="AH7" s="113"/>
      <c r="AI7" s="113"/>
      <c r="AJ7" s="115"/>
      <c r="AK7" s="123"/>
      <c r="AL7" s="138"/>
    </row>
    <row r="8" spans="1:38" s="69" customFormat="1" ht="12" customHeight="1" x14ac:dyDescent="0.2">
      <c r="B8" s="70"/>
      <c r="C8" s="117" t="s">
        <v>137</v>
      </c>
      <c r="D8" s="117"/>
      <c r="E8" s="117"/>
      <c r="F8" s="117"/>
      <c r="G8" s="117"/>
      <c r="H8" s="117"/>
      <c r="I8" s="117"/>
      <c r="J8" s="117"/>
      <c r="K8" s="117" t="s">
        <v>137</v>
      </c>
      <c r="L8" s="117"/>
      <c r="M8" s="117"/>
      <c r="N8" s="117"/>
      <c r="O8" s="117"/>
      <c r="P8" s="117"/>
      <c r="Q8" s="117"/>
      <c r="R8" s="71"/>
      <c r="S8" s="20"/>
      <c r="T8" s="20"/>
      <c r="U8" s="70"/>
      <c r="V8" s="116" t="s">
        <v>137</v>
      </c>
      <c r="W8" s="116"/>
      <c r="X8" s="116"/>
      <c r="Y8" s="116"/>
      <c r="Z8" s="116"/>
      <c r="AA8" s="116"/>
      <c r="AB8" s="116"/>
      <c r="AC8" s="116"/>
      <c r="AD8" s="117" t="s">
        <v>137</v>
      </c>
      <c r="AE8" s="117"/>
      <c r="AF8" s="117"/>
      <c r="AG8" s="117"/>
      <c r="AH8" s="117"/>
      <c r="AI8" s="117"/>
      <c r="AJ8" s="117"/>
      <c r="AK8" s="71"/>
      <c r="AL8" s="70"/>
    </row>
    <row r="9" spans="1:38" s="77" customFormat="1" ht="12" customHeight="1" x14ac:dyDescent="0.2">
      <c r="A9" s="76">
        <v>2025</v>
      </c>
      <c r="B9" s="73" t="s">
        <v>103</v>
      </c>
      <c r="C9" s="74">
        <v>161.59</v>
      </c>
      <c r="D9" s="74">
        <v>116.76</v>
      </c>
      <c r="E9" s="74">
        <v>71.709999999999994</v>
      </c>
      <c r="F9" s="74">
        <v>123.89</v>
      </c>
      <c r="G9" s="74">
        <v>151.13999999999999</v>
      </c>
      <c r="H9" s="74">
        <v>24.68</v>
      </c>
      <c r="I9" s="74">
        <v>221.07</v>
      </c>
      <c r="J9" s="74">
        <v>211.1</v>
      </c>
      <c r="K9" s="74">
        <v>229.15</v>
      </c>
      <c r="L9" s="74">
        <v>161.16</v>
      </c>
      <c r="M9" s="74">
        <v>350.19</v>
      </c>
      <c r="N9" s="74">
        <v>89.12</v>
      </c>
      <c r="O9" s="74">
        <v>92.31</v>
      </c>
      <c r="P9" s="74">
        <v>270.06</v>
      </c>
      <c r="Q9" s="74">
        <v>353.42</v>
      </c>
      <c r="R9" s="75">
        <v>2025</v>
      </c>
      <c r="S9" s="73" t="s">
        <v>103</v>
      </c>
      <c r="T9" s="76">
        <v>2025</v>
      </c>
      <c r="U9" s="73" t="s">
        <v>103</v>
      </c>
      <c r="V9" s="74">
        <v>93.59</v>
      </c>
      <c r="W9" s="74">
        <v>166.37</v>
      </c>
      <c r="X9" s="74">
        <v>178.52</v>
      </c>
      <c r="Y9" s="74">
        <v>149.94999999999999</v>
      </c>
      <c r="Z9" s="74">
        <v>223.66</v>
      </c>
      <c r="AA9" s="74">
        <v>114.49</v>
      </c>
      <c r="AB9" s="74">
        <v>127.47</v>
      </c>
      <c r="AC9" s="74">
        <v>315.58</v>
      </c>
      <c r="AD9" s="74">
        <v>175.01</v>
      </c>
      <c r="AE9" s="74">
        <v>327.52</v>
      </c>
      <c r="AF9" s="74">
        <v>171.19</v>
      </c>
      <c r="AG9" s="74">
        <v>112.35</v>
      </c>
      <c r="AH9" s="74">
        <v>214.33</v>
      </c>
      <c r="AI9" s="74">
        <v>140.94</v>
      </c>
      <c r="AJ9" s="74">
        <v>156.22999999999999</v>
      </c>
      <c r="AK9" s="75">
        <v>2025</v>
      </c>
      <c r="AL9" s="73" t="s">
        <v>103</v>
      </c>
    </row>
    <row r="10" spans="1:38" s="77" customFormat="1" ht="12" customHeight="1" x14ac:dyDescent="0.2">
      <c r="B10" s="73" t="s">
        <v>104</v>
      </c>
      <c r="C10" s="74">
        <v>149.61000000000001</v>
      </c>
      <c r="D10" s="74">
        <v>116.23</v>
      </c>
      <c r="E10" s="74">
        <v>77.739999999999995</v>
      </c>
      <c r="F10" s="74">
        <v>135.1</v>
      </c>
      <c r="G10" s="74">
        <v>210.37</v>
      </c>
      <c r="H10" s="74">
        <v>25.1</v>
      </c>
      <c r="I10" s="74">
        <v>208.07</v>
      </c>
      <c r="J10" s="74">
        <v>189.76</v>
      </c>
      <c r="K10" s="74">
        <v>186.29</v>
      </c>
      <c r="L10" s="74">
        <v>112.87</v>
      </c>
      <c r="M10" s="74">
        <v>190.92</v>
      </c>
      <c r="N10" s="74">
        <v>78.72</v>
      </c>
      <c r="O10" s="74">
        <v>99.71</v>
      </c>
      <c r="P10" s="74">
        <v>232.6</v>
      </c>
      <c r="Q10" s="74">
        <v>347.47</v>
      </c>
      <c r="R10" s="82"/>
      <c r="S10" s="73" t="s">
        <v>104</v>
      </c>
      <c r="T10" s="74"/>
      <c r="U10" s="73" t="s">
        <v>104</v>
      </c>
      <c r="V10" s="74">
        <v>92.56</v>
      </c>
      <c r="W10" s="74">
        <v>158.84</v>
      </c>
      <c r="X10" s="74">
        <v>167.64</v>
      </c>
      <c r="Y10" s="74">
        <v>156.78</v>
      </c>
      <c r="Z10" s="74">
        <v>184.79</v>
      </c>
      <c r="AA10" s="74">
        <v>127.55</v>
      </c>
      <c r="AB10" s="74">
        <v>116.73</v>
      </c>
      <c r="AC10" s="74">
        <v>268.54000000000002</v>
      </c>
      <c r="AD10" s="74">
        <v>180.87</v>
      </c>
      <c r="AE10" s="74">
        <v>321.2</v>
      </c>
      <c r="AF10" s="74">
        <v>183.32</v>
      </c>
      <c r="AG10" s="74">
        <v>145.25</v>
      </c>
      <c r="AH10" s="74">
        <v>205.23</v>
      </c>
      <c r="AI10" s="74">
        <v>147.88</v>
      </c>
      <c r="AJ10" s="74">
        <v>158.88</v>
      </c>
      <c r="AK10" s="82"/>
      <c r="AL10" s="73" t="s">
        <v>104</v>
      </c>
    </row>
    <row r="11" spans="1:38" s="77" customFormat="1" ht="12" customHeight="1" x14ac:dyDescent="0.2">
      <c r="B11" s="73" t="s">
        <v>105</v>
      </c>
      <c r="C11" s="74">
        <v>184.26</v>
      </c>
      <c r="D11" s="74">
        <v>165.69</v>
      </c>
      <c r="E11" s="74">
        <v>147.76</v>
      </c>
      <c r="F11" s="74">
        <v>173.4</v>
      </c>
      <c r="G11" s="74">
        <v>384.19</v>
      </c>
      <c r="H11" s="74">
        <v>120.48</v>
      </c>
      <c r="I11" s="74">
        <v>206.9</v>
      </c>
      <c r="J11" s="74">
        <v>203.94</v>
      </c>
      <c r="K11" s="74">
        <v>219.39</v>
      </c>
      <c r="L11" s="74">
        <v>122.46</v>
      </c>
      <c r="M11" s="74">
        <v>205.77</v>
      </c>
      <c r="N11" s="74">
        <v>105.39</v>
      </c>
      <c r="O11" s="74">
        <v>95.83</v>
      </c>
      <c r="P11" s="74">
        <v>305.14</v>
      </c>
      <c r="Q11" s="74">
        <v>363.76</v>
      </c>
      <c r="R11" s="82"/>
      <c r="S11" s="73" t="s">
        <v>105</v>
      </c>
      <c r="T11" s="74"/>
      <c r="U11" s="73" t="s">
        <v>105</v>
      </c>
      <c r="V11" s="74">
        <v>94.25</v>
      </c>
      <c r="W11" s="74">
        <v>179.04</v>
      </c>
      <c r="X11" s="74">
        <v>170.45</v>
      </c>
      <c r="Y11" s="74">
        <v>156.78</v>
      </c>
      <c r="Z11" s="74">
        <v>192.04</v>
      </c>
      <c r="AA11" s="74">
        <v>149.01</v>
      </c>
      <c r="AB11" s="74">
        <v>157.91</v>
      </c>
      <c r="AC11" s="74">
        <v>324.07</v>
      </c>
      <c r="AD11" s="74">
        <v>254.76</v>
      </c>
      <c r="AE11" s="74">
        <v>479.39</v>
      </c>
      <c r="AF11" s="74">
        <v>213.17</v>
      </c>
      <c r="AG11" s="74">
        <v>349.72</v>
      </c>
      <c r="AH11" s="74">
        <v>233.66</v>
      </c>
      <c r="AI11" s="74">
        <v>168.78</v>
      </c>
      <c r="AJ11" s="74">
        <v>232.16</v>
      </c>
      <c r="AK11" s="74"/>
      <c r="AL11" s="73" t="s">
        <v>105</v>
      </c>
    </row>
    <row r="12" spans="1:38" s="77" customFormat="1" ht="12" customHeight="1" x14ac:dyDescent="0.2">
      <c r="B12" s="73" t="s">
        <v>106</v>
      </c>
      <c r="C12" s="74">
        <v>157.4</v>
      </c>
      <c r="D12" s="74">
        <v>141.80000000000001</v>
      </c>
      <c r="E12" s="74">
        <v>108.86</v>
      </c>
      <c r="F12" s="74">
        <v>170.16</v>
      </c>
      <c r="G12" s="74">
        <v>345.39</v>
      </c>
      <c r="H12" s="74">
        <v>50.58</v>
      </c>
      <c r="I12" s="74">
        <v>237.54</v>
      </c>
      <c r="J12" s="74">
        <v>160.99</v>
      </c>
      <c r="K12" s="74">
        <v>194.47</v>
      </c>
      <c r="L12" s="74">
        <v>128.9</v>
      </c>
      <c r="M12" s="74">
        <v>211.97</v>
      </c>
      <c r="N12" s="74">
        <v>106.76</v>
      </c>
      <c r="O12" s="74">
        <v>92.93</v>
      </c>
      <c r="P12" s="74">
        <v>232.5</v>
      </c>
      <c r="Q12" s="74">
        <v>390.23</v>
      </c>
      <c r="R12" s="82"/>
      <c r="S12" s="73" t="s">
        <v>106</v>
      </c>
      <c r="T12" s="74"/>
      <c r="U12" s="73" t="s">
        <v>106</v>
      </c>
      <c r="V12" s="74">
        <v>97.85</v>
      </c>
      <c r="W12" s="74">
        <v>172</v>
      </c>
      <c r="X12" s="74">
        <v>164.18</v>
      </c>
      <c r="Y12" s="74">
        <v>161.65</v>
      </c>
      <c r="Z12" s="74">
        <v>168.18</v>
      </c>
      <c r="AA12" s="74">
        <v>165.78</v>
      </c>
      <c r="AB12" s="74">
        <v>137.59</v>
      </c>
      <c r="AC12" s="74">
        <v>266.39999999999998</v>
      </c>
      <c r="AD12" s="74">
        <v>163.62</v>
      </c>
      <c r="AE12" s="74">
        <v>343.72</v>
      </c>
      <c r="AF12" s="74">
        <v>162.72</v>
      </c>
      <c r="AG12" s="74">
        <v>198.27</v>
      </c>
      <c r="AH12" s="74">
        <v>221.64</v>
      </c>
      <c r="AI12" s="74">
        <v>157.25</v>
      </c>
      <c r="AJ12" s="74">
        <v>83.64</v>
      </c>
      <c r="AK12" s="74"/>
      <c r="AL12" s="73" t="s">
        <v>106</v>
      </c>
    </row>
    <row r="13" spans="1:38" s="77" customFormat="1" ht="12" customHeight="1" x14ac:dyDescent="0.2">
      <c r="B13" s="73" t="s">
        <v>107</v>
      </c>
      <c r="C13" s="74">
        <v>166.32</v>
      </c>
      <c r="D13" s="74">
        <v>137.36000000000001</v>
      </c>
      <c r="E13" s="74">
        <v>116.77</v>
      </c>
      <c r="F13" s="74">
        <v>162.34</v>
      </c>
      <c r="G13" s="74">
        <v>470.46</v>
      </c>
      <c r="H13" s="74">
        <v>69.69</v>
      </c>
      <c r="I13" s="74">
        <v>188.04</v>
      </c>
      <c r="J13" s="74">
        <v>172.8</v>
      </c>
      <c r="K13" s="74">
        <v>193.13</v>
      </c>
      <c r="L13" s="74">
        <v>112.47</v>
      </c>
      <c r="M13" s="74">
        <v>227.08</v>
      </c>
      <c r="N13" s="74">
        <v>315.67</v>
      </c>
      <c r="O13" s="74">
        <v>96.44</v>
      </c>
      <c r="P13" s="74">
        <v>218.03</v>
      </c>
      <c r="Q13" s="74">
        <v>364.57</v>
      </c>
      <c r="R13" s="82"/>
      <c r="S13" s="73" t="s">
        <v>107</v>
      </c>
      <c r="T13" s="74"/>
      <c r="U13" s="73" t="s">
        <v>107</v>
      </c>
      <c r="V13" s="74">
        <v>90.16</v>
      </c>
      <c r="W13" s="74">
        <v>187.16</v>
      </c>
      <c r="X13" s="74">
        <v>184.08</v>
      </c>
      <c r="Y13" s="74">
        <v>177.1</v>
      </c>
      <c r="Z13" s="74">
        <v>195.11</v>
      </c>
      <c r="AA13" s="74">
        <v>161.57</v>
      </c>
      <c r="AB13" s="74">
        <v>160.87</v>
      </c>
      <c r="AC13" s="74">
        <v>305.56</v>
      </c>
      <c r="AD13" s="74">
        <v>214.25</v>
      </c>
      <c r="AE13" s="74">
        <v>393.24</v>
      </c>
      <c r="AF13" s="74">
        <v>160.58000000000001</v>
      </c>
      <c r="AG13" s="74">
        <v>185.83</v>
      </c>
      <c r="AH13" s="74">
        <v>246.74</v>
      </c>
      <c r="AI13" s="74">
        <v>160.13</v>
      </c>
      <c r="AJ13" s="74">
        <v>211.97</v>
      </c>
      <c r="AK13" s="74"/>
      <c r="AL13" s="73" t="s">
        <v>107</v>
      </c>
    </row>
    <row r="14" spans="1:38" s="77" customFormat="1" ht="12" customHeight="1" x14ac:dyDescent="0.2">
      <c r="B14" s="73" t="s">
        <v>108</v>
      </c>
      <c r="C14" s="74">
        <v>169.4</v>
      </c>
      <c r="D14" s="74">
        <v>127.83</v>
      </c>
      <c r="E14" s="74">
        <v>101.64</v>
      </c>
      <c r="F14" s="74">
        <v>147.85</v>
      </c>
      <c r="G14" s="74">
        <v>484.5</v>
      </c>
      <c r="H14" s="74">
        <v>53.37</v>
      </c>
      <c r="I14" s="74">
        <v>198.11</v>
      </c>
      <c r="J14" s="74">
        <v>158.01</v>
      </c>
      <c r="K14" s="74">
        <v>217.5</v>
      </c>
      <c r="L14" s="74">
        <v>135.71</v>
      </c>
      <c r="M14" s="74">
        <v>219.76</v>
      </c>
      <c r="N14" s="74">
        <v>279.44</v>
      </c>
      <c r="O14" s="74">
        <v>101.81</v>
      </c>
      <c r="P14" s="74">
        <v>268.97000000000003</v>
      </c>
      <c r="Q14" s="74">
        <v>388.02</v>
      </c>
      <c r="R14" s="82"/>
      <c r="S14" s="73" t="s">
        <v>108</v>
      </c>
      <c r="T14" s="74"/>
      <c r="U14" s="73" t="s">
        <v>108</v>
      </c>
      <c r="V14" s="74">
        <v>112.14</v>
      </c>
      <c r="W14" s="74">
        <v>189.62</v>
      </c>
      <c r="X14" s="74">
        <v>186.33</v>
      </c>
      <c r="Y14" s="74">
        <v>181.31</v>
      </c>
      <c r="Z14" s="74">
        <v>194.25</v>
      </c>
      <c r="AA14" s="74">
        <v>134.99</v>
      </c>
      <c r="AB14" s="74">
        <v>189.23</v>
      </c>
      <c r="AC14" s="74">
        <v>353.76</v>
      </c>
      <c r="AD14" s="74">
        <v>178.69</v>
      </c>
      <c r="AE14" s="74">
        <v>332.06</v>
      </c>
      <c r="AF14" s="74">
        <v>153.55000000000001</v>
      </c>
      <c r="AG14" s="74">
        <v>136.13</v>
      </c>
      <c r="AH14" s="74">
        <v>230.93</v>
      </c>
      <c r="AI14" s="74">
        <v>142.91</v>
      </c>
      <c r="AJ14" s="74">
        <v>161.15</v>
      </c>
      <c r="AK14" s="74"/>
      <c r="AL14" s="73" t="s">
        <v>108</v>
      </c>
    </row>
    <row r="15" spans="1:38" s="77" customFormat="1" ht="12" customHeight="1" x14ac:dyDescent="0.2">
      <c r="B15" s="73" t="s">
        <v>109</v>
      </c>
      <c r="C15" s="74">
        <v>186.62</v>
      </c>
      <c r="D15" s="74">
        <v>139.24</v>
      </c>
      <c r="E15" s="74">
        <v>115.06</v>
      </c>
      <c r="F15" s="74">
        <v>149.35</v>
      </c>
      <c r="G15" s="74">
        <v>358.28</v>
      </c>
      <c r="H15" s="74">
        <v>80.11</v>
      </c>
      <c r="I15" s="74">
        <v>199.54</v>
      </c>
      <c r="J15" s="74">
        <v>178.84</v>
      </c>
      <c r="K15" s="74">
        <v>238.63</v>
      </c>
      <c r="L15" s="74">
        <v>115.91</v>
      </c>
      <c r="M15" s="74">
        <v>225.48</v>
      </c>
      <c r="N15" s="74">
        <v>187.71</v>
      </c>
      <c r="O15" s="74">
        <v>155.49</v>
      </c>
      <c r="P15" s="74">
        <v>310.81</v>
      </c>
      <c r="Q15" s="74">
        <v>366.99</v>
      </c>
      <c r="R15" s="82"/>
      <c r="S15" s="73" t="s">
        <v>109</v>
      </c>
      <c r="T15" s="74"/>
      <c r="U15" s="73" t="s">
        <v>109</v>
      </c>
      <c r="V15" s="74">
        <v>123.39</v>
      </c>
      <c r="W15" s="74">
        <v>196.18</v>
      </c>
      <c r="X15" s="74">
        <v>187.73</v>
      </c>
      <c r="Y15" s="74">
        <v>176.52</v>
      </c>
      <c r="Z15" s="74">
        <v>205.45</v>
      </c>
      <c r="AA15" s="74">
        <v>168.05</v>
      </c>
      <c r="AB15" s="74">
        <v>160.33000000000001</v>
      </c>
      <c r="AC15" s="74">
        <v>355.48</v>
      </c>
      <c r="AD15" s="74">
        <v>216.21</v>
      </c>
      <c r="AE15" s="74">
        <v>345.62</v>
      </c>
      <c r="AF15" s="74">
        <v>174.52</v>
      </c>
      <c r="AG15" s="74">
        <v>209.24</v>
      </c>
      <c r="AH15" s="74">
        <v>255.01</v>
      </c>
      <c r="AI15" s="74">
        <v>163.08000000000001</v>
      </c>
      <c r="AJ15" s="74">
        <v>219.44</v>
      </c>
      <c r="AK15" s="74"/>
      <c r="AL15" s="73" t="s">
        <v>109</v>
      </c>
    </row>
    <row r="16" spans="1:38" s="77" customFormat="1" ht="12" customHeight="1" x14ac:dyDescent="0.2">
      <c r="B16" s="73" t="s">
        <v>110</v>
      </c>
      <c r="C16" s="74">
        <v>177.73</v>
      </c>
      <c r="D16" s="74">
        <v>147.6</v>
      </c>
      <c r="E16" s="74">
        <v>130.07</v>
      </c>
      <c r="F16" s="74">
        <v>141.52000000000001</v>
      </c>
      <c r="G16" s="74">
        <v>371.63</v>
      </c>
      <c r="H16" s="74">
        <v>115.02</v>
      </c>
      <c r="I16" s="74">
        <v>194.73</v>
      </c>
      <c r="J16" s="74">
        <v>167.56</v>
      </c>
      <c r="K16" s="74">
        <v>233.92</v>
      </c>
      <c r="L16" s="74">
        <v>117.48</v>
      </c>
      <c r="M16" s="74">
        <v>201.86</v>
      </c>
      <c r="N16" s="74">
        <v>341.76</v>
      </c>
      <c r="O16" s="74">
        <v>180.68</v>
      </c>
      <c r="P16" s="74">
        <v>286.8</v>
      </c>
      <c r="Q16" s="74">
        <v>341.77</v>
      </c>
      <c r="R16" s="82"/>
      <c r="S16" s="73" t="s">
        <v>110</v>
      </c>
      <c r="T16" s="74"/>
      <c r="U16" s="73" t="s">
        <v>110</v>
      </c>
      <c r="V16" s="74">
        <v>97.48</v>
      </c>
      <c r="W16" s="74">
        <v>193.28</v>
      </c>
      <c r="X16" s="74">
        <v>168.35</v>
      </c>
      <c r="Y16" s="74">
        <v>159.94</v>
      </c>
      <c r="Z16" s="74">
        <v>181.63</v>
      </c>
      <c r="AA16" s="74">
        <v>190.82</v>
      </c>
      <c r="AB16" s="74">
        <v>155.02000000000001</v>
      </c>
      <c r="AC16" s="74">
        <v>348.88</v>
      </c>
      <c r="AD16" s="74">
        <v>192.01</v>
      </c>
      <c r="AE16" s="74">
        <v>341.05</v>
      </c>
      <c r="AF16" s="74">
        <v>162.35</v>
      </c>
      <c r="AG16" s="74">
        <v>239.66</v>
      </c>
      <c r="AH16" s="74">
        <v>246.42</v>
      </c>
      <c r="AI16" s="74">
        <v>159.72999999999999</v>
      </c>
      <c r="AJ16" s="74">
        <v>150.5</v>
      </c>
      <c r="AK16" s="74"/>
      <c r="AL16" s="73" t="s">
        <v>110</v>
      </c>
    </row>
    <row r="17" spans="1:38" s="77" customFormat="1" ht="12" customHeight="1" x14ac:dyDescent="0.2">
      <c r="B17" s="73" t="s">
        <v>111</v>
      </c>
      <c r="C17" s="74">
        <v>220.08</v>
      </c>
      <c r="D17" s="74">
        <v>288.79000000000002</v>
      </c>
      <c r="E17" s="74">
        <v>332.56</v>
      </c>
      <c r="F17" s="74">
        <v>171.43</v>
      </c>
      <c r="G17" s="74">
        <v>245.45</v>
      </c>
      <c r="H17" s="74">
        <v>474.44</v>
      </c>
      <c r="I17" s="74">
        <v>193.72</v>
      </c>
      <c r="J17" s="74">
        <v>181.09</v>
      </c>
      <c r="K17" s="74">
        <v>277.17</v>
      </c>
      <c r="L17" s="74">
        <v>131.11000000000001</v>
      </c>
      <c r="M17" s="74">
        <v>325.7</v>
      </c>
      <c r="N17" s="74">
        <v>172.77</v>
      </c>
      <c r="O17" s="74">
        <v>261.89999999999998</v>
      </c>
      <c r="P17" s="74">
        <v>310.36</v>
      </c>
      <c r="Q17" s="74">
        <v>374.47</v>
      </c>
      <c r="R17" s="82"/>
      <c r="S17" s="73" t="s">
        <v>111</v>
      </c>
      <c r="T17" s="74"/>
      <c r="U17" s="73" t="s">
        <v>111</v>
      </c>
      <c r="V17" s="74">
        <v>113.08</v>
      </c>
      <c r="W17" s="74">
        <v>179.02</v>
      </c>
      <c r="X17" s="74">
        <v>178.2</v>
      </c>
      <c r="Y17" s="74">
        <v>159.41999999999999</v>
      </c>
      <c r="Z17" s="74">
        <v>207.87</v>
      </c>
      <c r="AA17" s="74">
        <v>141.13999999999999</v>
      </c>
      <c r="AB17" s="74">
        <v>192.78</v>
      </c>
      <c r="AC17" s="74">
        <v>268.02</v>
      </c>
      <c r="AD17" s="74">
        <v>219.11</v>
      </c>
      <c r="AE17" s="74">
        <v>321.17</v>
      </c>
      <c r="AF17" s="74">
        <v>168.76</v>
      </c>
      <c r="AG17" s="74">
        <v>360.48</v>
      </c>
      <c r="AH17" s="74">
        <v>238.87</v>
      </c>
      <c r="AI17" s="74">
        <v>163.65</v>
      </c>
      <c r="AJ17" s="74">
        <v>200.98</v>
      </c>
      <c r="AK17" s="74"/>
      <c r="AL17" s="73" t="s">
        <v>111</v>
      </c>
    </row>
    <row r="18" spans="1:38" s="77" customFormat="1" ht="12" customHeight="1" x14ac:dyDescent="0.2">
      <c r="B18" s="73" t="s">
        <v>112</v>
      </c>
      <c r="C18" s="74">
        <v>199.21</v>
      </c>
      <c r="D18" s="74">
        <v>216.13</v>
      </c>
      <c r="E18" s="74">
        <v>231.14</v>
      </c>
      <c r="F18" s="74">
        <v>178.4</v>
      </c>
      <c r="G18" s="74">
        <v>300.55</v>
      </c>
      <c r="H18" s="74">
        <v>275.5</v>
      </c>
      <c r="I18" s="74">
        <v>178.57</v>
      </c>
      <c r="J18" s="74">
        <v>191.9</v>
      </c>
      <c r="K18" s="74">
        <v>235.62</v>
      </c>
      <c r="L18" s="74">
        <v>177.84</v>
      </c>
      <c r="M18" s="74">
        <v>192.5</v>
      </c>
      <c r="N18" s="74">
        <v>153.69</v>
      </c>
      <c r="O18" s="74">
        <v>145.22</v>
      </c>
      <c r="P18" s="74">
        <v>294.35000000000002</v>
      </c>
      <c r="Q18" s="74">
        <v>390.43</v>
      </c>
      <c r="R18" s="82"/>
      <c r="S18" s="73" t="s">
        <v>112</v>
      </c>
      <c r="T18" s="74"/>
      <c r="U18" s="73" t="s">
        <v>112</v>
      </c>
      <c r="V18" s="74">
        <v>109.9</v>
      </c>
      <c r="W18" s="74">
        <v>215.98</v>
      </c>
      <c r="X18" s="74">
        <v>181.95</v>
      </c>
      <c r="Y18" s="74">
        <v>152.97</v>
      </c>
      <c r="Z18" s="74">
        <v>227.73</v>
      </c>
      <c r="AA18" s="74">
        <v>185.44</v>
      </c>
      <c r="AB18" s="74">
        <v>192.07</v>
      </c>
      <c r="AC18" s="74">
        <v>464.8</v>
      </c>
      <c r="AD18" s="74">
        <v>198.83</v>
      </c>
      <c r="AE18" s="74">
        <v>391.17</v>
      </c>
      <c r="AF18" s="74">
        <v>169.69</v>
      </c>
      <c r="AG18" s="74">
        <v>286.01</v>
      </c>
      <c r="AH18" s="74">
        <v>232.95</v>
      </c>
      <c r="AI18" s="74">
        <v>165.75</v>
      </c>
      <c r="AJ18" s="74">
        <v>135.44999999999999</v>
      </c>
      <c r="AK18" s="74"/>
      <c r="AL18" s="73" t="s">
        <v>112</v>
      </c>
    </row>
    <row r="19" spans="1:38" s="77" customFormat="1" ht="12" customHeight="1" x14ac:dyDescent="0.2">
      <c r="B19" s="73" t="s">
        <v>113</v>
      </c>
      <c r="C19" s="74">
        <v>193.88</v>
      </c>
      <c r="D19" s="74">
        <v>177.55</v>
      </c>
      <c r="E19" s="74">
        <v>164.09</v>
      </c>
      <c r="F19" s="74">
        <v>168.89</v>
      </c>
      <c r="G19" s="74">
        <v>109.92</v>
      </c>
      <c r="H19" s="74">
        <v>161.06</v>
      </c>
      <c r="I19" s="74">
        <v>208.08</v>
      </c>
      <c r="J19" s="74">
        <v>207.33</v>
      </c>
      <c r="K19" s="74">
        <v>260.56</v>
      </c>
      <c r="L19" s="74">
        <v>168.26</v>
      </c>
      <c r="M19" s="74">
        <v>271.8</v>
      </c>
      <c r="N19" s="74">
        <v>224.21</v>
      </c>
      <c r="O19" s="74">
        <v>151.38999999999999</v>
      </c>
      <c r="P19" s="74">
        <v>310.92</v>
      </c>
      <c r="Q19" s="74">
        <v>457.55</v>
      </c>
      <c r="R19" s="82"/>
      <c r="S19" s="73" t="s">
        <v>113</v>
      </c>
      <c r="T19" s="74"/>
      <c r="U19" s="73" t="s">
        <v>113</v>
      </c>
      <c r="V19" s="74">
        <v>90.13</v>
      </c>
      <c r="W19" s="74">
        <v>214.5</v>
      </c>
      <c r="X19" s="74">
        <v>195.76</v>
      </c>
      <c r="Y19" s="74">
        <v>169.26</v>
      </c>
      <c r="Z19" s="74">
        <v>237.61</v>
      </c>
      <c r="AA19" s="74">
        <v>187.05</v>
      </c>
      <c r="AB19" s="74">
        <v>256.01</v>
      </c>
      <c r="AC19" s="74">
        <v>306.37</v>
      </c>
      <c r="AD19" s="74">
        <v>195.09</v>
      </c>
      <c r="AE19" s="74">
        <v>344.4</v>
      </c>
      <c r="AF19" s="74">
        <v>165.43</v>
      </c>
      <c r="AG19" s="74">
        <v>230.71</v>
      </c>
      <c r="AH19" s="74">
        <v>237.5</v>
      </c>
      <c r="AI19" s="74">
        <v>168.84</v>
      </c>
      <c r="AJ19" s="74">
        <v>154.55000000000001</v>
      </c>
      <c r="AK19" s="74"/>
      <c r="AL19" s="73" t="s">
        <v>113</v>
      </c>
    </row>
    <row r="20" spans="1:38" s="77" customFormat="1" ht="12" customHeight="1" x14ac:dyDescent="0.2">
      <c r="B20" s="73" t="s">
        <v>114</v>
      </c>
      <c r="C20" s="74">
        <v>215.54</v>
      </c>
      <c r="D20" s="74">
        <v>121.38</v>
      </c>
      <c r="E20" s="74">
        <v>95.58</v>
      </c>
      <c r="F20" s="74">
        <v>159.01</v>
      </c>
      <c r="G20" s="74">
        <v>89.72</v>
      </c>
      <c r="H20" s="74">
        <v>40.58</v>
      </c>
      <c r="I20" s="74">
        <v>175.36</v>
      </c>
      <c r="J20" s="74">
        <v>190.03</v>
      </c>
      <c r="K20" s="74">
        <v>322.17</v>
      </c>
      <c r="L20" s="74">
        <v>198.91</v>
      </c>
      <c r="M20" s="74">
        <v>281.99</v>
      </c>
      <c r="N20" s="74">
        <v>175.94</v>
      </c>
      <c r="O20" s="74">
        <v>164.23</v>
      </c>
      <c r="P20" s="74">
        <v>428.6</v>
      </c>
      <c r="Q20" s="74">
        <v>557.77</v>
      </c>
      <c r="R20" s="82"/>
      <c r="S20" s="73" t="s">
        <v>114</v>
      </c>
      <c r="T20" s="74"/>
      <c r="U20" s="73" t="s">
        <v>114</v>
      </c>
      <c r="V20" s="74">
        <v>114.8</v>
      </c>
      <c r="W20" s="74">
        <v>238.69</v>
      </c>
      <c r="X20" s="74">
        <v>217.47</v>
      </c>
      <c r="Y20" s="74">
        <v>195.36</v>
      </c>
      <c r="Z20" s="74">
        <v>252.4</v>
      </c>
      <c r="AA20" s="74">
        <v>268.10000000000002</v>
      </c>
      <c r="AB20" s="74">
        <v>224.83</v>
      </c>
      <c r="AC20" s="74">
        <v>258.64999999999998</v>
      </c>
      <c r="AD20" s="74">
        <v>236.94</v>
      </c>
      <c r="AE20" s="74">
        <v>361.59</v>
      </c>
      <c r="AF20" s="74">
        <v>158.71</v>
      </c>
      <c r="AG20" s="74">
        <v>365.2</v>
      </c>
      <c r="AH20" s="74">
        <v>259.16000000000003</v>
      </c>
      <c r="AI20" s="74">
        <v>184.59</v>
      </c>
      <c r="AJ20" s="74">
        <v>222.09</v>
      </c>
      <c r="AK20" s="74"/>
      <c r="AL20" s="73" t="s">
        <v>114</v>
      </c>
    </row>
    <row r="21" spans="1:38" s="96" customFormat="1" ht="12" customHeight="1" x14ac:dyDescent="0.2">
      <c r="B21" s="97" t="s">
        <v>136</v>
      </c>
      <c r="C21" s="74">
        <v>163.215</v>
      </c>
      <c r="D21" s="74">
        <v>135.12</v>
      </c>
      <c r="E21" s="74">
        <v>101.5175</v>
      </c>
      <c r="F21" s="74">
        <v>150.63749999999999</v>
      </c>
      <c r="G21" s="74">
        <v>272.77250000000004</v>
      </c>
      <c r="H21" s="74">
        <v>55.209999999999994</v>
      </c>
      <c r="I21" s="74">
        <v>218.39499999999998</v>
      </c>
      <c r="J21" s="74">
        <v>191.44749999999999</v>
      </c>
      <c r="K21" s="74">
        <v>207.32499999999999</v>
      </c>
      <c r="L21" s="74">
        <v>131.3475</v>
      </c>
      <c r="M21" s="74">
        <v>239.71250000000001</v>
      </c>
      <c r="N21" s="74">
        <v>94.997500000000002</v>
      </c>
      <c r="O21" s="74">
        <v>95.194999999999993</v>
      </c>
      <c r="P21" s="74">
        <v>260.07499999999999</v>
      </c>
      <c r="Q21" s="74">
        <v>363.72</v>
      </c>
      <c r="R21" s="99"/>
      <c r="S21" s="97" t="str">
        <f>B21</f>
        <v>Jan-Apr</v>
      </c>
      <c r="T21" s="74"/>
      <c r="U21" s="97" t="str">
        <f>B21</f>
        <v>Jan-Apr</v>
      </c>
      <c r="V21" s="74">
        <v>94.5625</v>
      </c>
      <c r="W21" s="74">
        <v>169.0625</v>
      </c>
      <c r="X21" s="74">
        <v>170.19749999999999</v>
      </c>
      <c r="Y21" s="74">
        <v>156.29</v>
      </c>
      <c r="Z21" s="74">
        <v>192.16750000000002</v>
      </c>
      <c r="AA21" s="74">
        <v>139.20749999999998</v>
      </c>
      <c r="AB21" s="74">
        <v>134.92500000000001</v>
      </c>
      <c r="AC21" s="74">
        <v>293.64750000000004</v>
      </c>
      <c r="AD21" s="74">
        <v>193.565</v>
      </c>
      <c r="AE21" s="74">
        <v>367.95750000000004</v>
      </c>
      <c r="AF21" s="74">
        <v>182.6</v>
      </c>
      <c r="AG21" s="74">
        <v>201.39750000000001</v>
      </c>
      <c r="AH21" s="74">
        <v>218.715</v>
      </c>
      <c r="AI21" s="74">
        <v>153.71250000000001</v>
      </c>
      <c r="AJ21" s="74">
        <v>157.72749999999999</v>
      </c>
      <c r="AK21" s="74"/>
      <c r="AL21" s="97" t="str">
        <f>B21</f>
        <v>Jan-Apr</v>
      </c>
    </row>
    <row r="22" spans="1:38" s="77" customFormat="1" ht="12" customHeight="1" x14ac:dyDescent="0.2">
      <c r="B22" s="78" t="s">
        <v>115</v>
      </c>
      <c r="C22" s="74">
        <v>181.80333333333331</v>
      </c>
      <c r="D22" s="74">
        <v>158.02999999999997</v>
      </c>
      <c r="E22" s="74">
        <v>141.08166666666665</v>
      </c>
      <c r="F22" s="74">
        <v>156.77833333333334</v>
      </c>
      <c r="G22" s="74">
        <v>293.46666666666664</v>
      </c>
      <c r="H22" s="74">
        <v>124.21749999999999</v>
      </c>
      <c r="I22" s="74">
        <v>200.81083333333333</v>
      </c>
      <c r="J22" s="74">
        <v>184.44583333333333</v>
      </c>
      <c r="K22" s="74">
        <v>234</v>
      </c>
      <c r="L22" s="74">
        <v>140.25666666666669</v>
      </c>
      <c r="M22" s="74">
        <v>242.08500000000004</v>
      </c>
      <c r="N22" s="74">
        <v>185.9316666666667</v>
      </c>
      <c r="O22" s="74">
        <v>136.495</v>
      </c>
      <c r="P22" s="74">
        <v>289.09499999999997</v>
      </c>
      <c r="Q22" s="74">
        <v>391.37083333333322</v>
      </c>
      <c r="R22" s="82"/>
      <c r="S22" s="78" t="s">
        <v>115</v>
      </c>
      <c r="T22" s="74"/>
      <c r="U22" s="78" t="s">
        <v>115</v>
      </c>
      <c r="V22" s="74">
        <v>102.44416666666667</v>
      </c>
      <c r="W22" s="74">
        <v>190.89</v>
      </c>
      <c r="X22" s="74">
        <v>181.72166666666666</v>
      </c>
      <c r="Y22" s="74">
        <v>166.42</v>
      </c>
      <c r="Z22" s="74">
        <v>205.89333333333335</v>
      </c>
      <c r="AA22" s="74">
        <v>166.16583333333332</v>
      </c>
      <c r="AB22" s="74">
        <v>172.57000000000002</v>
      </c>
      <c r="AC22" s="74">
        <v>319.6758333333334</v>
      </c>
      <c r="AD22" s="74">
        <v>202.11583333333337</v>
      </c>
      <c r="AE22" s="74">
        <v>358.51083333333332</v>
      </c>
      <c r="AF22" s="74">
        <v>170.33250000000001</v>
      </c>
      <c r="AG22" s="74">
        <v>234.9041666666667</v>
      </c>
      <c r="AH22" s="74">
        <v>235.20333333333329</v>
      </c>
      <c r="AI22" s="74">
        <v>160.29416666666665</v>
      </c>
      <c r="AJ22" s="74">
        <v>173.92</v>
      </c>
      <c r="AK22" s="74"/>
      <c r="AL22" s="78" t="s">
        <v>115</v>
      </c>
    </row>
    <row r="23" spans="1:38" s="77" customFormat="1" ht="12" customHeight="1" x14ac:dyDescent="0.2">
      <c r="B23" s="72" t="s">
        <v>116</v>
      </c>
      <c r="C23" s="74">
        <v>165.15333333333334</v>
      </c>
      <c r="D23" s="74">
        <v>132.89333333333335</v>
      </c>
      <c r="E23" s="74">
        <v>99.07</v>
      </c>
      <c r="F23" s="74">
        <v>144.13</v>
      </c>
      <c r="G23" s="74">
        <v>248.56666666666669</v>
      </c>
      <c r="H23" s="74">
        <v>56.75333333333333</v>
      </c>
      <c r="I23" s="74">
        <v>212.01333333333332</v>
      </c>
      <c r="J23" s="74">
        <v>201.6</v>
      </c>
      <c r="K23" s="74">
        <v>211.60999999999999</v>
      </c>
      <c r="L23" s="74">
        <v>132.16333333333333</v>
      </c>
      <c r="M23" s="74">
        <v>248.96</v>
      </c>
      <c r="N23" s="74">
        <v>91.076666666666668</v>
      </c>
      <c r="O23" s="74">
        <v>95.949999999999989</v>
      </c>
      <c r="P23" s="74">
        <v>269.26666666666665</v>
      </c>
      <c r="Q23" s="74">
        <v>354.88333333333338</v>
      </c>
      <c r="R23" s="82"/>
      <c r="S23" s="72" t="s">
        <v>116</v>
      </c>
      <c r="T23" s="74"/>
      <c r="U23" s="72" t="s">
        <v>116</v>
      </c>
      <c r="V23" s="74">
        <v>93.466666666666654</v>
      </c>
      <c r="W23" s="74">
        <v>168.08333333333334</v>
      </c>
      <c r="X23" s="74">
        <v>172.20333333333329</v>
      </c>
      <c r="Y23" s="74">
        <v>154.50333333333333</v>
      </c>
      <c r="Z23" s="74">
        <v>200.16333333333333</v>
      </c>
      <c r="AA23" s="74">
        <v>130.35</v>
      </c>
      <c r="AB23" s="74">
        <v>134.03666666666666</v>
      </c>
      <c r="AC23" s="74">
        <v>302.73</v>
      </c>
      <c r="AD23" s="74">
        <v>203.54666666666665</v>
      </c>
      <c r="AE23" s="74">
        <v>376.03666666666669</v>
      </c>
      <c r="AF23" s="74">
        <v>189.22666666666666</v>
      </c>
      <c r="AG23" s="74">
        <v>202.44000000000003</v>
      </c>
      <c r="AH23" s="74">
        <v>217.74</v>
      </c>
      <c r="AI23" s="74">
        <v>152.53333333333333</v>
      </c>
      <c r="AJ23" s="74">
        <v>182.42333333333332</v>
      </c>
      <c r="AK23" s="74"/>
      <c r="AL23" s="72" t="s">
        <v>116</v>
      </c>
    </row>
    <row r="24" spans="1:38" s="77" customFormat="1" ht="12" customHeight="1" x14ac:dyDescent="0.2">
      <c r="B24" s="72" t="s">
        <v>117</v>
      </c>
      <c r="C24" s="74">
        <v>164.37333333333333</v>
      </c>
      <c r="D24" s="74">
        <v>135.66333333333333</v>
      </c>
      <c r="E24" s="74">
        <v>109.08999999999999</v>
      </c>
      <c r="F24" s="74">
        <v>160.11666666666667</v>
      </c>
      <c r="G24" s="74">
        <v>433.45</v>
      </c>
      <c r="H24" s="74">
        <v>57.879999999999995</v>
      </c>
      <c r="I24" s="74">
        <v>207.89666666666668</v>
      </c>
      <c r="J24" s="74">
        <v>163.93333333333334</v>
      </c>
      <c r="K24" s="74">
        <v>201.70000000000002</v>
      </c>
      <c r="L24" s="74">
        <v>125.69333333333334</v>
      </c>
      <c r="M24" s="74">
        <v>219.60333333333332</v>
      </c>
      <c r="N24" s="74">
        <v>233.95666666666668</v>
      </c>
      <c r="O24" s="74">
        <v>97.06</v>
      </c>
      <c r="P24" s="74">
        <v>239.83333333333334</v>
      </c>
      <c r="Q24" s="74">
        <v>380.94</v>
      </c>
      <c r="R24" s="82"/>
      <c r="S24" s="72" t="s">
        <v>117</v>
      </c>
      <c r="T24" s="74"/>
      <c r="U24" s="72" t="s">
        <v>117</v>
      </c>
      <c r="V24" s="74">
        <v>100.05</v>
      </c>
      <c r="W24" s="74">
        <v>182.92666666666665</v>
      </c>
      <c r="X24" s="74">
        <v>178.19666666666669</v>
      </c>
      <c r="Y24" s="74">
        <v>173.35333333333332</v>
      </c>
      <c r="Z24" s="74">
        <v>185.84666666666666</v>
      </c>
      <c r="AA24" s="74">
        <v>154.11333333333334</v>
      </c>
      <c r="AB24" s="74">
        <v>162.56333333333336</v>
      </c>
      <c r="AC24" s="74">
        <v>308.57333333333332</v>
      </c>
      <c r="AD24" s="74">
        <v>185.51999999999998</v>
      </c>
      <c r="AE24" s="74">
        <v>356.34</v>
      </c>
      <c r="AF24" s="74">
        <v>158.95000000000002</v>
      </c>
      <c r="AG24" s="74">
        <v>173.41</v>
      </c>
      <c r="AH24" s="74">
        <v>233.10333333333332</v>
      </c>
      <c r="AI24" s="74">
        <v>153.42999999999998</v>
      </c>
      <c r="AJ24" s="74">
        <v>152.25333333333333</v>
      </c>
      <c r="AK24" s="74"/>
      <c r="AL24" s="72" t="s">
        <v>117</v>
      </c>
    </row>
    <row r="25" spans="1:38" s="77" customFormat="1" ht="12" customHeight="1" x14ac:dyDescent="0.2">
      <c r="B25" s="72" t="s">
        <v>118</v>
      </c>
      <c r="C25" s="74">
        <v>194.81000000000003</v>
      </c>
      <c r="D25" s="74">
        <v>191.87666666666669</v>
      </c>
      <c r="E25" s="74">
        <v>192.56333333333336</v>
      </c>
      <c r="F25" s="74">
        <v>154.1</v>
      </c>
      <c r="G25" s="74">
        <v>325.11999999999995</v>
      </c>
      <c r="H25" s="74">
        <v>223.18999999999997</v>
      </c>
      <c r="I25" s="74">
        <v>195.99666666666667</v>
      </c>
      <c r="J25" s="74">
        <v>175.83</v>
      </c>
      <c r="K25" s="74">
        <v>249.90666666666667</v>
      </c>
      <c r="L25" s="74">
        <v>121.5</v>
      </c>
      <c r="M25" s="74">
        <v>251.01333333333332</v>
      </c>
      <c r="N25" s="74">
        <v>234.08</v>
      </c>
      <c r="O25" s="74">
        <v>199.35666666666665</v>
      </c>
      <c r="P25" s="74">
        <v>302.65666666666669</v>
      </c>
      <c r="Q25" s="74">
        <v>361.07666666666665</v>
      </c>
      <c r="R25" s="82"/>
      <c r="S25" s="72" t="s">
        <v>118</v>
      </c>
      <c r="T25" s="74"/>
      <c r="U25" s="72" t="s">
        <v>118</v>
      </c>
      <c r="V25" s="74">
        <v>111.31666666666666</v>
      </c>
      <c r="W25" s="74">
        <v>189.49333333333334</v>
      </c>
      <c r="X25" s="74">
        <v>178.09333333333333</v>
      </c>
      <c r="Y25" s="74">
        <v>165.29333333333332</v>
      </c>
      <c r="Z25" s="74">
        <v>198.31666666666669</v>
      </c>
      <c r="AA25" s="74">
        <v>166.67</v>
      </c>
      <c r="AB25" s="74">
        <v>169.37666666666667</v>
      </c>
      <c r="AC25" s="74">
        <v>324.12666666666667</v>
      </c>
      <c r="AD25" s="74">
        <v>209.11</v>
      </c>
      <c r="AE25" s="74">
        <v>335.94666666666672</v>
      </c>
      <c r="AF25" s="74">
        <v>168.54333333333332</v>
      </c>
      <c r="AG25" s="74">
        <v>269.79333333333335</v>
      </c>
      <c r="AH25" s="74">
        <v>246.76666666666665</v>
      </c>
      <c r="AI25" s="74">
        <v>162.15333333333334</v>
      </c>
      <c r="AJ25" s="74">
        <v>190.30666666666664</v>
      </c>
      <c r="AK25" s="74"/>
      <c r="AL25" s="72" t="s">
        <v>118</v>
      </c>
    </row>
    <row r="26" spans="1:38" s="77" customFormat="1" ht="12" customHeight="1" x14ac:dyDescent="0.2">
      <c r="B26" s="72" t="s">
        <v>119</v>
      </c>
      <c r="C26" s="74">
        <v>202.87666666666667</v>
      </c>
      <c r="D26" s="74">
        <v>171.68666666666664</v>
      </c>
      <c r="E26" s="74">
        <v>163.60333333333332</v>
      </c>
      <c r="F26" s="74">
        <v>168.76666666666665</v>
      </c>
      <c r="G26" s="74">
        <v>166.73000000000002</v>
      </c>
      <c r="H26" s="74">
        <v>159.04666666666665</v>
      </c>
      <c r="I26" s="74">
        <v>187.33666666666667</v>
      </c>
      <c r="J26" s="74">
        <v>196.42</v>
      </c>
      <c r="K26" s="74">
        <v>272.78333333333336</v>
      </c>
      <c r="L26" s="74">
        <v>181.67</v>
      </c>
      <c r="M26" s="74">
        <v>248.76333333333332</v>
      </c>
      <c r="N26" s="74">
        <v>184.61333333333332</v>
      </c>
      <c r="O26" s="74">
        <v>153.61333333333334</v>
      </c>
      <c r="P26" s="74">
        <v>344.62333333333328</v>
      </c>
      <c r="Q26" s="74">
        <v>468.58333333333331</v>
      </c>
      <c r="R26" s="82"/>
      <c r="S26" s="72" t="s">
        <v>119</v>
      </c>
      <c r="T26" s="74"/>
      <c r="U26" s="72" t="s">
        <v>119</v>
      </c>
      <c r="V26" s="74">
        <v>104.94333333333333</v>
      </c>
      <c r="W26" s="74">
        <v>223.0566666666667</v>
      </c>
      <c r="X26" s="74">
        <v>198.39333333333332</v>
      </c>
      <c r="Y26" s="74">
        <v>172.53</v>
      </c>
      <c r="Z26" s="74">
        <v>239.24666666666667</v>
      </c>
      <c r="AA26" s="74">
        <v>213.53</v>
      </c>
      <c r="AB26" s="74">
        <v>224.30333333333331</v>
      </c>
      <c r="AC26" s="74">
        <v>343.27333333333337</v>
      </c>
      <c r="AD26" s="74">
        <v>210.28666666666666</v>
      </c>
      <c r="AE26" s="74">
        <v>365.71999999999997</v>
      </c>
      <c r="AF26" s="74">
        <v>164.61</v>
      </c>
      <c r="AG26" s="74">
        <v>293.97333333333336</v>
      </c>
      <c r="AH26" s="74">
        <v>243.20333333333335</v>
      </c>
      <c r="AI26" s="74">
        <v>173.06000000000003</v>
      </c>
      <c r="AJ26" s="74">
        <v>170.69666666666669</v>
      </c>
      <c r="AK26" s="74"/>
      <c r="AL26" s="72" t="s">
        <v>119</v>
      </c>
    </row>
    <row r="27" spans="1:38" s="77" customFormat="1" ht="5.25" customHeight="1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82"/>
      <c r="T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8" s="77" customFormat="1" ht="12" customHeight="1" x14ac:dyDescent="0.2">
      <c r="A28" s="76">
        <f>A9 +1</f>
        <v>2026</v>
      </c>
      <c r="B28" s="73" t="s">
        <v>103</v>
      </c>
      <c r="C28" s="74">
        <v>166.12</v>
      </c>
      <c r="D28" s="74">
        <v>117.48</v>
      </c>
      <c r="E28" s="74">
        <v>81.63</v>
      </c>
      <c r="F28" s="74">
        <v>145.66999999999999</v>
      </c>
      <c r="G28" s="74">
        <v>134.19</v>
      </c>
      <c r="H28" s="74">
        <v>24.86</v>
      </c>
      <c r="I28" s="74">
        <v>191</v>
      </c>
      <c r="J28" s="74">
        <v>216.84</v>
      </c>
      <c r="K28" s="74">
        <v>244.39</v>
      </c>
      <c r="L28" s="74">
        <v>163.38999999999999</v>
      </c>
      <c r="M28" s="74">
        <v>358.04</v>
      </c>
      <c r="N28" s="74">
        <v>137.65</v>
      </c>
      <c r="O28" s="74">
        <v>94.29</v>
      </c>
      <c r="P28" s="74">
        <v>290.13</v>
      </c>
      <c r="Q28" s="74">
        <v>402.9</v>
      </c>
      <c r="R28" s="75">
        <f>R9 +1</f>
        <v>2026</v>
      </c>
      <c r="S28" s="73" t="s">
        <v>103</v>
      </c>
      <c r="T28" s="76">
        <f>T9 +1</f>
        <v>2026</v>
      </c>
      <c r="U28" s="73" t="s">
        <v>103</v>
      </c>
      <c r="V28" s="74">
        <v>97.44</v>
      </c>
      <c r="W28" s="74">
        <v>164.82</v>
      </c>
      <c r="X28" s="74">
        <v>181.51</v>
      </c>
      <c r="Y28" s="74">
        <v>155.24</v>
      </c>
      <c r="Z28" s="74">
        <v>223</v>
      </c>
      <c r="AA28" s="74">
        <v>107.14</v>
      </c>
      <c r="AB28" s="74">
        <v>134.51</v>
      </c>
      <c r="AC28" s="74">
        <v>300.74</v>
      </c>
      <c r="AD28" s="74">
        <v>175.45</v>
      </c>
      <c r="AE28" s="74">
        <v>304.72000000000003</v>
      </c>
      <c r="AF28" s="74">
        <v>181.85</v>
      </c>
      <c r="AG28" s="74">
        <v>123.79</v>
      </c>
      <c r="AH28" s="74">
        <v>214.15</v>
      </c>
      <c r="AI28" s="74">
        <v>150.65</v>
      </c>
      <c r="AJ28" s="74">
        <v>151.43</v>
      </c>
      <c r="AK28" s="75">
        <f>AK9 +1</f>
        <v>2026</v>
      </c>
      <c r="AL28" s="73" t="s">
        <v>103</v>
      </c>
    </row>
    <row r="29" spans="1:38" s="77" customFormat="1" ht="12" customHeight="1" x14ac:dyDescent="0.2">
      <c r="B29" s="73" t="s">
        <v>104</v>
      </c>
      <c r="C29" s="74">
        <v>158.93</v>
      </c>
      <c r="D29" s="74">
        <v>123.24</v>
      </c>
      <c r="E29" s="74">
        <v>87.36</v>
      </c>
      <c r="F29" s="74">
        <v>157.84</v>
      </c>
      <c r="G29" s="74">
        <v>181.02</v>
      </c>
      <c r="H29" s="74">
        <v>24.13</v>
      </c>
      <c r="I29" s="74">
        <v>202.73</v>
      </c>
      <c r="J29" s="74">
        <v>207.5</v>
      </c>
      <c r="K29" s="74">
        <v>200.89</v>
      </c>
      <c r="L29" s="74">
        <v>113.32</v>
      </c>
      <c r="M29" s="74">
        <v>197.98</v>
      </c>
      <c r="N29" s="74">
        <v>81.599999999999994</v>
      </c>
      <c r="O29" s="74">
        <v>94.92</v>
      </c>
      <c r="P29" s="74">
        <v>263.73</v>
      </c>
      <c r="Q29" s="74">
        <v>375.38</v>
      </c>
      <c r="R29" s="82"/>
      <c r="S29" s="73" t="s">
        <v>104</v>
      </c>
      <c r="T29" s="74"/>
      <c r="U29" s="73" t="s">
        <v>104</v>
      </c>
      <c r="V29" s="74">
        <v>92.46</v>
      </c>
      <c r="W29" s="74">
        <v>179.84</v>
      </c>
      <c r="X29" s="74">
        <v>221.43</v>
      </c>
      <c r="Y29" s="74">
        <v>173.94</v>
      </c>
      <c r="Z29" s="74">
        <v>296.45</v>
      </c>
      <c r="AA29" s="74">
        <v>115.29</v>
      </c>
      <c r="AB29" s="74">
        <v>123.61</v>
      </c>
      <c r="AC29" s="74">
        <v>273.49</v>
      </c>
      <c r="AD29" s="74">
        <v>180.22</v>
      </c>
      <c r="AE29" s="74">
        <v>273.61</v>
      </c>
      <c r="AF29" s="74">
        <v>203.55</v>
      </c>
      <c r="AG29" s="74">
        <v>151.07</v>
      </c>
      <c r="AH29" s="74">
        <v>215.3</v>
      </c>
      <c r="AI29" s="74">
        <v>157.49</v>
      </c>
      <c r="AJ29" s="74">
        <v>155.71</v>
      </c>
      <c r="AK29" s="74"/>
      <c r="AL29" s="73" t="s">
        <v>104</v>
      </c>
    </row>
    <row r="30" spans="1:38" s="77" customFormat="1" ht="12" customHeight="1" x14ac:dyDescent="0.2">
      <c r="B30" s="73" t="s">
        <v>105</v>
      </c>
      <c r="C30" s="74">
        <v>185.85</v>
      </c>
      <c r="D30" s="74">
        <v>180.52</v>
      </c>
      <c r="E30" s="74">
        <v>163.30000000000001</v>
      </c>
      <c r="F30" s="74">
        <v>209.32</v>
      </c>
      <c r="G30" s="74">
        <v>316.58999999999997</v>
      </c>
      <c r="H30" s="74">
        <v>120.07</v>
      </c>
      <c r="I30" s="74">
        <v>220.49</v>
      </c>
      <c r="J30" s="74">
        <v>216.36</v>
      </c>
      <c r="K30" s="74">
        <v>225.75</v>
      </c>
      <c r="L30" s="74">
        <v>119.37</v>
      </c>
      <c r="M30" s="74">
        <v>206.82</v>
      </c>
      <c r="N30" s="74">
        <v>87.13</v>
      </c>
      <c r="O30" s="74">
        <v>76.62</v>
      </c>
      <c r="P30" s="74">
        <v>329.14</v>
      </c>
      <c r="Q30" s="74">
        <v>386.31</v>
      </c>
      <c r="R30" s="82"/>
      <c r="S30" s="73" t="s">
        <v>105</v>
      </c>
      <c r="T30" s="74"/>
      <c r="U30" s="73" t="s">
        <v>105</v>
      </c>
      <c r="V30" s="74">
        <v>98.68</v>
      </c>
      <c r="W30" s="74">
        <v>178.93</v>
      </c>
      <c r="X30" s="74">
        <v>194.61</v>
      </c>
      <c r="Y30" s="74">
        <v>176.87</v>
      </c>
      <c r="Z30" s="74">
        <v>222.62</v>
      </c>
      <c r="AA30" s="74">
        <v>151.24</v>
      </c>
      <c r="AB30" s="74">
        <v>159.94999999999999</v>
      </c>
      <c r="AC30" s="74">
        <v>220.47</v>
      </c>
      <c r="AD30" s="74">
        <v>232.73</v>
      </c>
      <c r="AE30" s="74">
        <v>301.26</v>
      </c>
      <c r="AF30" s="74">
        <v>244.06</v>
      </c>
      <c r="AG30" s="74">
        <v>363.55</v>
      </c>
      <c r="AH30" s="74">
        <v>239.68</v>
      </c>
      <c r="AI30" s="74">
        <v>178.53</v>
      </c>
      <c r="AJ30" s="74">
        <v>207.39</v>
      </c>
      <c r="AK30" s="74"/>
      <c r="AL30" s="73" t="s">
        <v>105</v>
      </c>
    </row>
    <row r="31" spans="1:38" s="77" customFormat="1" ht="12" customHeight="1" x14ac:dyDescent="0.2">
      <c r="B31" s="73" t="s">
        <v>106</v>
      </c>
      <c r="C31" s="74">
        <v>162.44999999999999</v>
      </c>
      <c r="D31" s="74">
        <v>151.58000000000001</v>
      </c>
      <c r="E31" s="74">
        <v>119.4</v>
      </c>
      <c r="F31" s="74">
        <v>199.55</v>
      </c>
      <c r="G31" s="74">
        <v>146.09</v>
      </c>
      <c r="H31" s="74">
        <v>49.18</v>
      </c>
      <c r="I31" s="74">
        <v>242.31</v>
      </c>
      <c r="J31" s="74">
        <v>177.49</v>
      </c>
      <c r="K31" s="74">
        <v>204.6</v>
      </c>
      <c r="L31" s="74">
        <v>148.31</v>
      </c>
      <c r="M31" s="74">
        <v>181.79</v>
      </c>
      <c r="N31" s="74">
        <v>108.73</v>
      </c>
      <c r="O31" s="74">
        <v>76.83</v>
      </c>
      <c r="P31" s="74">
        <v>267.44</v>
      </c>
      <c r="Q31" s="74">
        <v>403.5</v>
      </c>
      <c r="R31" s="82"/>
      <c r="S31" s="73" t="s">
        <v>106</v>
      </c>
      <c r="T31" s="74"/>
      <c r="U31" s="73" t="s">
        <v>106</v>
      </c>
      <c r="V31" s="74">
        <v>98.35</v>
      </c>
      <c r="W31" s="74">
        <v>173.81</v>
      </c>
      <c r="X31" s="74">
        <v>179.43</v>
      </c>
      <c r="Y31" s="74">
        <v>176.07</v>
      </c>
      <c r="Z31" s="74">
        <v>184.73</v>
      </c>
      <c r="AA31" s="74">
        <v>156.11000000000001</v>
      </c>
      <c r="AB31" s="74">
        <v>139.44</v>
      </c>
      <c r="AC31" s="74">
        <v>247.8</v>
      </c>
      <c r="AD31" s="74">
        <v>164.32</v>
      </c>
      <c r="AE31" s="74">
        <v>315.22000000000003</v>
      </c>
      <c r="AF31" s="74">
        <v>165.42</v>
      </c>
      <c r="AG31" s="74">
        <v>195.4</v>
      </c>
      <c r="AH31" s="74">
        <v>222.83</v>
      </c>
      <c r="AI31" s="74">
        <v>168.53</v>
      </c>
      <c r="AJ31" s="74">
        <v>87.06</v>
      </c>
      <c r="AK31" s="79"/>
      <c r="AL31" s="73" t="s">
        <v>106</v>
      </c>
    </row>
    <row r="32" spans="1:38" s="77" customFormat="1" ht="12" customHeight="1" x14ac:dyDescent="0.2">
      <c r="B32" s="73" t="s">
        <v>107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82"/>
      <c r="S32" s="73" t="s">
        <v>107</v>
      </c>
      <c r="T32" s="74"/>
      <c r="U32" s="73" t="s">
        <v>107</v>
      </c>
      <c r="V32" s="74">
        <v>0</v>
      </c>
      <c r="W32" s="74">
        <v>0</v>
      </c>
      <c r="X32" s="74">
        <v>0</v>
      </c>
      <c r="Y32" s="74">
        <v>0</v>
      </c>
      <c r="Z32" s="74">
        <v>0</v>
      </c>
      <c r="AA32" s="74">
        <v>0</v>
      </c>
      <c r="AB32" s="74">
        <v>0</v>
      </c>
      <c r="AC32" s="74">
        <v>0</v>
      </c>
      <c r="AD32" s="74">
        <v>0</v>
      </c>
      <c r="AE32" s="74">
        <v>0</v>
      </c>
      <c r="AF32" s="74">
        <v>0</v>
      </c>
      <c r="AG32" s="74">
        <v>0</v>
      </c>
      <c r="AH32" s="74">
        <v>0</v>
      </c>
      <c r="AI32" s="74">
        <v>0</v>
      </c>
      <c r="AJ32" s="74">
        <v>0</v>
      </c>
      <c r="AK32" s="79"/>
      <c r="AL32" s="73" t="s">
        <v>107</v>
      </c>
    </row>
    <row r="33" spans="1:38" s="80" customFormat="1" ht="12" customHeight="1" x14ac:dyDescent="0.2">
      <c r="B33" s="73" t="s">
        <v>108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90"/>
      <c r="S33" s="73" t="s">
        <v>108</v>
      </c>
      <c r="T33" s="74"/>
      <c r="U33" s="73" t="s">
        <v>108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9"/>
      <c r="AL33" s="73" t="s">
        <v>108</v>
      </c>
    </row>
    <row r="34" spans="1:38" s="81" customFormat="1" ht="12" customHeight="1" x14ac:dyDescent="0.2">
      <c r="B34" s="73" t="s">
        <v>109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1"/>
      <c r="S34" s="73" t="s">
        <v>109</v>
      </c>
      <c r="T34" s="79"/>
      <c r="U34" s="73" t="s">
        <v>109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0</v>
      </c>
      <c r="AI34" s="74">
        <v>0</v>
      </c>
      <c r="AJ34" s="74">
        <v>0</v>
      </c>
      <c r="AK34" s="79"/>
      <c r="AL34" s="73" t="s">
        <v>109</v>
      </c>
    </row>
    <row r="35" spans="1:38" s="81" customFormat="1" ht="12" customHeight="1" x14ac:dyDescent="0.2">
      <c r="B35" s="73" t="s">
        <v>110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1"/>
      <c r="S35" s="73" t="s">
        <v>110</v>
      </c>
      <c r="T35" s="79"/>
      <c r="U35" s="73" t="s">
        <v>110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0</v>
      </c>
      <c r="AG35" s="74">
        <v>0</v>
      </c>
      <c r="AH35" s="74">
        <v>0</v>
      </c>
      <c r="AI35" s="74">
        <v>0</v>
      </c>
      <c r="AJ35" s="74">
        <v>0</v>
      </c>
      <c r="AK35" s="79"/>
      <c r="AL35" s="73" t="s">
        <v>110</v>
      </c>
    </row>
    <row r="36" spans="1:38" s="81" customFormat="1" ht="12" customHeight="1" x14ac:dyDescent="0.2">
      <c r="B36" s="73" t="s">
        <v>111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1"/>
      <c r="S36" s="73" t="s">
        <v>111</v>
      </c>
      <c r="T36" s="79"/>
      <c r="U36" s="73" t="s">
        <v>111</v>
      </c>
      <c r="V36" s="74">
        <v>0</v>
      </c>
      <c r="W36" s="74">
        <v>0</v>
      </c>
      <c r="X36" s="74">
        <v>0</v>
      </c>
      <c r="Y36" s="74">
        <v>0</v>
      </c>
      <c r="Z36" s="74">
        <v>0</v>
      </c>
      <c r="AA36" s="74">
        <v>0</v>
      </c>
      <c r="AB36" s="74">
        <v>0</v>
      </c>
      <c r="AC36" s="74">
        <v>0</v>
      </c>
      <c r="AD36" s="74">
        <v>0</v>
      </c>
      <c r="AE36" s="74">
        <v>0</v>
      </c>
      <c r="AF36" s="74">
        <v>0</v>
      </c>
      <c r="AG36" s="74">
        <v>0</v>
      </c>
      <c r="AH36" s="74">
        <v>0</v>
      </c>
      <c r="AI36" s="74">
        <v>0</v>
      </c>
      <c r="AJ36" s="74">
        <v>0</v>
      </c>
      <c r="AK36" s="79"/>
      <c r="AL36" s="73" t="s">
        <v>111</v>
      </c>
    </row>
    <row r="37" spans="1:38" s="81" customFormat="1" ht="12" customHeight="1" x14ac:dyDescent="0.2">
      <c r="B37" s="73" t="s">
        <v>112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1"/>
      <c r="S37" s="73" t="s">
        <v>112</v>
      </c>
      <c r="T37" s="79"/>
      <c r="U37" s="73" t="s">
        <v>112</v>
      </c>
      <c r="V37" s="74">
        <v>0</v>
      </c>
      <c r="W37" s="74">
        <v>0</v>
      </c>
      <c r="X37" s="74">
        <v>0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0</v>
      </c>
      <c r="AE37" s="74">
        <v>0</v>
      </c>
      <c r="AF37" s="74">
        <v>0</v>
      </c>
      <c r="AG37" s="74">
        <v>0</v>
      </c>
      <c r="AH37" s="74">
        <v>0</v>
      </c>
      <c r="AI37" s="74">
        <v>0</v>
      </c>
      <c r="AJ37" s="74">
        <v>0</v>
      </c>
      <c r="AK37" s="79"/>
      <c r="AL37" s="73" t="s">
        <v>112</v>
      </c>
    </row>
    <row r="38" spans="1:38" s="81" customFormat="1" ht="12" customHeight="1" x14ac:dyDescent="0.2">
      <c r="B38" s="73" t="s">
        <v>113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1"/>
      <c r="S38" s="73" t="s">
        <v>113</v>
      </c>
      <c r="T38" s="79"/>
      <c r="U38" s="73" t="s">
        <v>113</v>
      </c>
      <c r="V38" s="74">
        <v>0</v>
      </c>
      <c r="W38" s="74">
        <v>0</v>
      </c>
      <c r="X38" s="74">
        <v>0</v>
      </c>
      <c r="Y38" s="74">
        <v>0</v>
      </c>
      <c r="Z38" s="74">
        <v>0</v>
      </c>
      <c r="AA38" s="74">
        <v>0</v>
      </c>
      <c r="AB38" s="74">
        <v>0</v>
      </c>
      <c r="AC38" s="74">
        <v>0</v>
      </c>
      <c r="AD38" s="74">
        <v>0</v>
      </c>
      <c r="AE38" s="74">
        <v>0</v>
      </c>
      <c r="AF38" s="74">
        <v>0</v>
      </c>
      <c r="AG38" s="74">
        <v>0</v>
      </c>
      <c r="AH38" s="74">
        <v>0</v>
      </c>
      <c r="AI38" s="74">
        <v>0</v>
      </c>
      <c r="AJ38" s="74">
        <v>0</v>
      </c>
      <c r="AK38" s="79"/>
      <c r="AL38" s="73" t="s">
        <v>113</v>
      </c>
    </row>
    <row r="39" spans="1:38" s="81" customFormat="1" ht="12" customHeight="1" x14ac:dyDescent="0.2">
      <c r="B39" s="73" t="s">
        <v>114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1"/>
      <c r="S39" s="73" t="s">
        <v>114</v>
      </c>
      <c r="T39" s="79"/>
      <c r="U39" s="73" t="s">
        <v>114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9"/>
      <c r="AL39" s="73" t="s">
        <v>114</v>
      </c>
    </row>
    <row r="40" spans="1:38" s="96" customFormat="1" ht="12" customHeight="1" x14ac:dyDescent="0.2">
      <c r="B40" s="97" t="s">
        <v>136</v>
      </c>
      <c r="C40" s="74">
        <v>168.33749999999998</v>
      </c>
      <c r="D40" s="74">
        <v>143.20500000000001</v>
      </c>
      <c r="E40" s="74">
        <v>112.92250000000001</v>
      </c>
      <c r="F40" s="74">
        <v>178.09499999999997</v>
      </c>
      <c r="G40" s="74">
        <v>194.4725</v>
      </c>
      <c r="H40" s="74">
        <v>54.56</v>
      </c>
      <c r="I40" s="74">
        <v>214.13249999999999</v>
      </c>
      <c r="J40" s="74">
        <v>204.54750000000001</v>
      </c>
      <c r="K40" s="74">
        <v>218.9075</v>
      </c>
      <c r="L40" s="74">
        <v>136.0975</v>
      </c>
      <c r="M40" s="74">
        <v>236.15749999999997</v>
      </c>
      <c r="N40" s="74">
        <v>103.7775</v>
      </c>
      <c r="O40" s="74">
        <v>85.665000000000006</v>
      </c>
      <c r="P40" s="74">
        <v>287.61</v>
      </c>
      <c r="Q40" s="74">
        <v>392.02249999999998</v>
      </c>
      <c r="R40" s="99"/>
      <c r="S40" s="97" t="str">
        <f>B40</f>
        <v>Jan-Apr</v>
      </c>
      <c r="T40" s="74"/>
      <c r="U40" s="97" t="str">
        <f>B40</f>
        <v>Jan-Apr</v>
      </c>
      <c r="V40" s="74">
        <v>96.732499999999987</v>
      </c>
      <c r="W40" s="74">
        <v>174.34999999999997</v>
      </c>
      <c r="X40" s="74">
        <v>194.245</v>
      </c>
      <c r="Y40" s="74">
        <v>170.53</v>
      </c>
      <c r="Z40" s="74">
        <v>231.70000000000002</v>
      </c>
      <c r="AA40" s="74">
        <v>132.44499999999999</v>
      </c>
      <c r="AB40" s="74">
        <v>139.3775</v>
      </c>
      <c r="AC40" s="74">
        <v>260.625</v>
      </c>
      <c r="AD40" s="74">
        <v>188.18</v>
      </c>
      <c r="AE40" s="74">
        <v>298.70249999999999</v>
      </c>
      <c r="AF40" s="74">
        <v>198.72</v>
      </c>
      <c r="AG40" s="74">
        <v>208.45250000000001</v>
      </c>
      <c r="AH40" s="74">
        <v>222.99000000000004</v>
      </c>
      <c r="AI40" s="74">
        <v>163.79999999999998</v>
      </c>
      <c r="AJ40" s="74">
        <v>150.39749999999998</v>
      </c>
      <c r="AK40" s="74"/>
      <c r="AL40" s="97" t="str">
        <f>B40</f>
        <v>Jan-Apr</v>
      </c>
    </row>
    <row r="41" spans="1:38" s="81" customFormat="1" ht="12" customHeight="1" x14ac:dyDescent="0.2">
      <c r="B41" s="72" t="s">
        <v>116</v>
      </c>
      <c r="C41" s="74">
        <v>170.29999999999998</v>
      </c>
      <c r="D41" s="74">
        <v>140.41333333333333</v>
      </c>
      <c r="E41" s="74">
        <v>110.76333333333334</v>
      </c>
      <c r="F41" s="74">
        <v>170.9433333333333</v>
      </c>
      <c r="G41" s="74">
        <v>210.6</v>
      </c>
      <c r="H41" s="74">
        <v>56.353333333333332</v>
      </c>
      <c r="I41" s="74">
        <v>204.74</v>
      </c>
      <c r="J41" s="74">
        <v>213.56666666666669</v>
      </c>
      <c r="K41" s="74">
        <v>223.67666666666665</v>
      </c>
      <c r="L41" s="74">
        <v>132.02666666666667</v>
      </c>
      <c r="M41" s="74">
        <v>254.27999999999997</v>
      </c>
      <c r="N41" s="74">
        <v>102.12666666666667</v>
      </c>
      <c r="O41" s="74">
        <v>88.610000000000014</v>
      </c>
      <c r="P41" s="74">
        <v>294.33333333333331</v>
      </c>
      <c r="Q41" s="74">
        <v>388.19666666666666</v>
      </c>
      <c r="R41" s="71"/>
      <c r="S41" s="72" t="s">
        <v>116</v>
      </c>
      <c r="T41" s="74"/>
      <c r="U41" s="72" t="s">
        <v>116</v>
      </c>
      <c r="V41" s="74">
        <v>96.193333333333328</v>
      </c>
      <c r="W41" s="74">
        <v>174.52999999999997</v>
      </c>
      <c r="X41" s="74">
        <v>199.18333333333331</v>
      </c>
      <c r="Y41" s="74">
        <v>168.68333333333334</v>
      </c>
      <c r="Z41" s="74">
        <v>247.35666666666668</v>
      </c>
      <c r="AA41" s="74">
        <v>124.55666666666667</v>
      </c>
      <c r="AB41" s="74">
        <v>139.35666666666665</v>
      </c>
      <c r="AC41" s="74">
        <v>264.90000000000003</v>
      </c>
      <c r="AD41" s="74">
        <v>196.13333333333333</v>
      </c>
      <c r="AE41" s="74">
        <v>293.19666666666666</v>
      </c>
      <c r="AF41" s="74">
        <v>209.82000000000002</v>
      </c>
      <c r="AG41" s="74">
        <v>212.80333333333337</v>
      </c>
      <c r="AH41" s="74">
        <v>223.04333333333338</v>
      </c>
      <c r="AI41" s="74">
        <v>162.22333333333333</v>
      </c>
      <c r="AJ41" s="74">
        <v>171.51</v>
      </c>
      <c r="AK41" s="74"/>
      <c r="AL41" s="72" t="s">
        <v>116</v>
      </c>
    </row>
    <row r="42" spans="1:38" s="77" customFormat="1" ht="12" customHeight="1" x14ac:dyDescent="0.2">
      <c r="B42" s="72" t="s">
        <v>117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82"/>
      <c r="S42" s="72" t="s">
        <v>117</v>
      </c>
      <c r="T42" s="74"/>
      <c r="U42" s="72" t="s">
        <v>117</v>
      </c>
      <c r="V42" s="74">
        <v>0</v>
      </c>
      <c r="W42" s="74">
        <v>0</v>
      </c>
      <c r="X42" s="74">
        <v>0</v>
      </c>
      <c r="Y42" s="74">
        <v>0</v>
      </c>
      <c r="Z42" s="74">
        <v>0</v>
      </c>
      <c r="AA42" s="74">
        <v>0</v>
      </c>
      <c r="AB42" s="74">
        <v>0</v>
      </c>
      <c r="AC42" s="74">
        <v>0</v>
      </c>
      <c r="AD42" s="74">
        <v>0</v>
      </c>
      <c r="AE42" s="74">
        <v>0</v>
      </c>
      <c r="AF42" s="74">
        <v>0</v>
      </c>
      <c r="AG42" s="74">
        <v>0</v>
      </c>
      <c r="AH42" s="74">
        <v>0</v>
      </c>
      <c r="AI42" s="74">
        <v>0</v>
      </c>
      <c r="AJ42" s="74">
        <v>0</v>
      </c>
      <c r="AK42" s="74"/>
      <c r="AL42" s="72" t="s">
        <v>117</v>
      </c>
    </row>
    <row r="43" spans="1:38" s="77" customFormat="1" ht="12" customHeight="1" x14ac:dyDescent="0.2">
      <c r="B43" s="72" t="s">
        <v>118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82"/>
      <c r="S43" s="72" t="s">
        <v>118</v>
      </c>
      <c r="T43" s="74"/>
      <c r="U43" s="72" t="s">
        <v>118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/>
      <c r="AL43" s="72" t="s">
        <v>118</v>
      </c>
    </row>
    <row r="44" spans="1:38" s="77" customFormat="1" ht="12" customHeight="1" x14ac:dyDescent="0.2">
      <c r="B44" s="72" t="s">
        <v>119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82"/>
      <c r="S44" s="72" t="s">
        <v>119</v>
      </c>
      <c r="T44" s="74"/>
      <c r="U44" s="72" t="s">
        <v>119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/>
      <c r="AL44" s="72" t="s">
        <v>119</v>
      </c>
    </row>
    <row r="45" spans="1:38" s="77" customFormat="1" ht="5.25" customHeight="1" x14ac:dyDescent="0.2">
      <c r="B45" s="7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82"/>
      <c r="S45" s="72"/>
      <c r="T45" s="74"/>
      <c r="U45" s="72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2"/>
    </row>
    <row r="46" spans="1:38" s="77" customFormat="1" ht="12" customHeight="1" x14ac:dyDescent="0.2">
      <c r="C46" s="111" t="s">
        <v>120</v>
      </c>
      <c r="D46" s="111"/>
      <c r="E46" s="111"/>
      <c r="F46" s="111"/>
      <c r="G46" s="111"/>
      <c r="H46" s="111"/>
      <c r="I46" s="111"/>
      <c r="J46" s="111"/>
      <c r="K46" s="111" t="s">
        <v>120</v>
      </c>
      <c r="L46" s="111"/>
      <c r="M46" s="111"/>
      <c r="N46" s="111"/>
      <c r="O46" s="111"/>
      <c r="P46" s="111"/>
      <c r="Q46" s="111"/>
      <c r="R46" s="82"/>
      <c r="T46" s="83"/>
      <c r="V46" s="111" t="s">
        <v>120</v>
      </c>
      <c r="W46" s="111"/>
      <c r="X46" s="111"/>
      <c r="Y46" s="111"/>
      <c r="Z46" s="111"/>
      <c r="AA46" s="111"/>
      <c r="AB46" s="111"/>
      <c r="AC46" s="111"/>
      <c r="AD46" s="111" t="s">
        <v>120</v>
      </c>
      <c r="AE46" s="111"/>
      <c r="AF46" s="111"/>
      <c r="AG46" s="111"/>
      <c r="AH46" s="111"/>
      <c r="AI46" s="111"/>
      <c r="AJ46" s="111"/>
      <c r="AK46" s="82"/>
    </row>
    <row r="47" spans="1:38" s="77" customFormat="1" ht="12" customHeight="1" x14ac:dyDescent="0.2">
      <c r="A47" s="76">
        <f>A28</f>
        <v>2026</v>
      </c>
      <c r="B47" s="73" t="s">
        <v>103</v>
      </c>
      <c r="C47" s="84">
        <v>2.8</v>
      </c>
      <c r="D47" s="84">
        <v>0.62</v>
      </c>
      <c r="E47" s="84">
        <v>13.83</v>
      </c>
      <c r="F47" s="84">
        <v>17.579999999999998</v>
      </c>
      <c r="G47" s="84">
        <v>-11.21</v>
      </c>
      <c r="H47" s="84">
        <v>0.73</v>
      </c>
      <c r="I47" s="84">
        <v>-13.6</v>
      </c>
      <c r="J47" s="84">
        <v>2.72</v>
      </c>
      <c r="K47" s="84">
        <v>6.65</v>
      </c>
      <c r="L47" s="84">
        <v>1.38</v>
      </c>
      <c r="M47" s="84">
        <v>2.2400000000000002</v>
      </c>
      <c r="N47" s="84">
        <v>54.45</v>
      </c>
      <c r="O47" s="84">
        <v>2.14</v>
      </c>
      <c r="P47" s="84">
        <v>7.43</v>
      </c>
      <c r="Q47" s="84">
        <v>14</v>
      </c>
      <c r="R47" s="75">
        <f>R28</f>
        <v>2026</v>
      </c>
      <c r="S47" s="73" t="s">
        <v>103</v>
      </c>
      <c r="T47" s="76">
        <f>T28</f>
        <v>2026</v>
      </c>
      <c r="U47" s="73" t="s">
        <v>103</v>
      </c>
      <c r="V47" s="84">
        <v>4.1100000000000003</v>
      </c>
      <c r="W47" s="84">
        <v>-0.93</v>
      </c>
      <c r="X47" s="84">
        <v>1.67</v>
      </c>
      <c r="Y47" s="84">
        <v>3.53</v>
      </c>
      <c r="Z47" s="84">
        <v>-0.3</v>
      </c>
      <c r="AA47" s="84">
        <v>-6.42</v>
      </c>
      <c r="AB47" s="84">
        <v>5.52</v>
      </c>
      <c r="AC47" s="84">
        <v>-4.7</v>
      </c>
      <c r="AD47" s="84">
        <v>0.25</v>
      </c>
      <c r="AE47" s="84">
        <v>-6.96</v>
      </c>
      <c r="AF47" s="84">
        <v>6.23</v>
      </c>
      <c r="AG47" s="84">
        <v>10.18</v>
      </c>
      <c r="AH47" s="84">
        <v>-0.08</v>
      </c>
      <c r="AI47" s="84">
        <v>6.89</v>
      </c>
      <c r="AJ47" s="84">
        <v>-3.07</v>
      </c>
      <c r="AK47" s="75">
        <f>AK28</f>
        <v>2026</v>
      </c>
      <c r="AL47" s="73" t="s">
        <v>103</v>
      </c>
    </row>
    <row r="48" spans="1:38" s="77" customFormat="1" ht="12" customHeight="1" x14ac:dyDescent="0.2">
      <c r="B48" s="73" t="s">
        <v>104</v>
      </c>
      <c r="C48" s="84">
        <v>6.23</v>
      </c>
      <c r="D48" s="84">
        <v>6.03</v>
      </c>
      <c r="E48" s="84">
        <v>12.37</v>
      </c>
      <c r="F48" s="84">
        <v>16.829999999999998</v>
      </c>
      <c r="G48" s="84">
        <v>-13.95</v>
      </c>
      <c r="H48" s="84">
        <v>-3.86</v>
      </c>
      <c r="I48" s="84">
        <v>-2.57</v>
      </c>
      <c r="J48" s="84">
        <v>9.35</v>
      </c>
      <c r="K48" s="84">
        <v>7.84</v>
      </c>
      <c r="L48" s="84">
        <v>0.4</v>
      </c>
      <c r="M48" s="84">
        <v>3.7</v>
      </c>
      <c r="N48" s="84">
        <v>3.66</v>
      </c>
      <c r="O48" s="84">
        <v>-4.8</v>
      </c>
      <c r="P48" s="84">
        <v>13.38</v>
      </c>
      <c r="Q48" s="84">
        <v>8.0299999999999994</v>
      </c>
      <c r="R48" s="82"/>
      <c r="S48" s="73" t="s">
        <v>104</v>
      </c>
      <c r="T48" s="84"/>
      <c r="U48" s="73" t="s">
        <v>104</v>
      </c>
      <c r="V48" s="84">
        <v>-0.11</v>
      </c>
      <c r="W48" s="84">
        <v>13.22</v>
      </c>
      <c r="X48" s="84">
        <v>32.090000000000003</v>
      </c>
      <c r="Y48" s="84">
        <v>10.95</v>
      </c>
      <c r="Z48" s="84">
        <v>60.43</v>
      </c>
      <c r="AA48" s="84">
        <v>-9.61</v>
      </c>
      <c r="AB48" s="84">
        <v>5.89</v>
      </c>
      <c r="AC48" s="84">
        <v>1.84</v>
      </c>
      <c r="AD48" s="84">
        <v>-0.36</v>
      </c>
      <c r="AE48" s="84">
        <v>-14.82</v>
      </c>
      <c r="AF48" s="84">
        <v>11.04</v>
      </c>
      <c r="AG48" s="84">
        <v>4.01</v>
      </c>
      <c r="AH48" s="84">
        <v>4.91</v>
      </c>
      <c r="AI48" s="84">
        <v>6.5</v>
      </c>
      <c r="AJ48" s="84">
        <v>-2</v>
      </c>
      <c r="AK48" s="84"/>
      <c r="AL48" s="73" t="s">
        <v>104</v>
      </c>
    </row>
    <row r="49" spans="2:38" s="77" customFormat="1" ht="12" customHeight="1" x14ac:dyDescent="0.2">
      <c r="B49" s="73" t="s">
        <v>105</v>
      </c>
      <c r="C49" s="84">
        <v>0.86</v>
      </c>
      <c r="D49" s="84">
        <v>8.9499999999999993</v>
      </c>
      <c r="E49" s="84">
        <v>10.52</v>
      </c>
      <c r="F49" s="84">
        <v>20.72</v>
      </c>
      <c r="G49" s="84">
        <v>-17.600000000000001</v>
      </c>
      <c r="H49" s="84">
        <v>-0.34</v>
      </c>
      <c r="I49" s="84">
        <v>6.57</v>
      </c>
      <c r="J49" s="84">
        <v>6.09</v>
      </c>
      <c r="K49" s="84">
        <v>2.9</v>
      </c>
      <c r="L49" s="84">
        <v>-2.52</v>
      </c>
      <c r="M49" s="84">
        <v>0.51</v>
      </c>
      <c r="N49" s="84">
        <v>-17.329999999999998</v>
      </c>
      <c r="O49" s="84">
        <v>-20.05</v>
      </c>
      <c r="P49" s="84">
        <v>7.87</v>
      </c>
      <c r="Q49" s="84">
        <v>6.2</v>
      </c>
      <c r="R49" s="82"/>
      <c r="S49" s="73" t="s">
        <v>105</v>
      </c>
      <c r="T49" s="84"/>
      <c r="U49" s="73" t="s">
        <v>105</v>
      </c>
      <c r="V49" s="84">
        <v>4.7</v>
      </c>
      <c r="W49" s="84">
        <v>-0.06</v>
      </c>
      <c r="X49" s="84">
        <v>14.17</v>
      </c>
      <c r="Y49" s="84">
        <v>12.81</v>
      </c>
      <c r="Z49" s="84">
        <v>15.92</v>
      </c>
      <c r="AA49" s="84">
        <v>1.5</v>
      </c>
      <c r="AB49" s="84">
        <v>1.29</v>
      </c>
      <c r="AC49" s="84">
        <v>-31.97</v>
      </c>
      <c r="AD49" s="84">
        <v>-8.65</v>
      </c>
      <c r="AE49" s="84">
        <v>-37.159999999999997</v>
      </c>
      <c r="AF49" s="84">
        <v>14.49</v>
      </c>
      <c r="AG49" s="84">
        <v>3.95</v>
      </c>
      <c r="AH49" s="84">
        <v>2.58</v>
      </c>
      <c r="AI49" s="84">
        <v>5.78</v>
      </c>
      <c r="AJ49" s="84">
        <v>-10.67</v>
      </c>
      <c r="AK49" s="84"/>
      <c r="AL49" s="73" t="s">
        <v>105</v>
      </c>
    </row>
    <row r="50" spans="2:38" s="77" customFormat="1" ht="12" customHeight="1" x14ac:dyDescent="0.2">
      <c r="B50" s="73" t="s">
        <v>106</v>
      </c>
      <c r="C50" s="84">
        <v>3.21</v>
      </c>
      <c r="D50" s="84">
        <v>6.9</v>
      </c>
      <c r="E50" s="84">
        <v>9.68</v>
      </c>
      <c r="F50" s="84">
        <v>17.27</v>
      </c>
      <c r="G50" s="84">
        <v>-57.7</v>
      </c>
      <c r="H50" s="84">
        <v>-2.77</v>
      </c>
      <c r="I50" s="84">
        <v>2.0099999999999998</v>
      </c>
      <c r="J50" s="84">
        <v>10.25</v>
      </c>
      <c r="K50" s="84">
        <v>5.21</v>
      </c>
      <c r="L50" s="84">
        <v>15.06</v>
      </c>
      <c r="M50" s="84">
        <v>-14.24</v>
      </c>
      <c r="N50" s="84">
        <v>1.85</v>
      </c>
      <c r="O50" s="84">
        <v>-17.32</v>
      </c>
      <c r="P50" s="84">
        <v>15.03</v>
      </c>
      <c r="Q50" s="84">
        <v>3.4</v>
      </c>
      <c r="R50" s="82"/>
      <c r="S50" s="73" t="s">
        <v>106</v>
      </c>
      <c r="T50" s="84"/>
      <c r="U50" s="73" t="s">
        <v>106</v>
      </c>
      <c r="V50" s="84">
        <v>0.51</v>
      </c>
      <c r="W50" s="84">
        <v>1.05</v>
      </c>
      <c r="X50" s="84">
        <v>9.2899999999999991</v>
      </c>
      <c r="Y50" s="84">
        <v>8.92</v>
      </c>
      <c r="Z50" s="84">
        <v>9.84</v>
      </c>
      <c r="AA50" s="84">
        <v>-5.83</v>
      </c>
      <c r="AB50" s="84">
        <v>1.34</v>
      </c>
      <c r="AC50" s="84">
        <v>-6.98</v>
      </c>
      <c r="AD50" s="84">
        <v>0.43</v>
      </c>
      <c r="AE50" s="84">
        <v>-8.2899999999999991</v>
      </c>
      <c r="AF50" s="84">
        <v>1.66</v>
      </c>
      <c r="AG50" s="84">
        <v>-1.45</v>
      </c>
      <c r="AH50" s="84">
        <v>0.54</v>
      </c>
      <c r="AI50" s="84">
        <v>7.17</v>
      </c>
      <c r="AJ50" s="84">
        <v>4.09</v>
      </c>
      <c r="AK50" s="79"/>
      <c r="AL50" s="73" t="s">
        <v>106</v>
      </c>
    </row>
    <row r="51" spans="2:38" s="77" customFormat="1" ht="12" customHeight="1" x14ac:dyDescent="0.2">
      <c r="B51" s="73" t="s">
        <v>107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2"/>
      <c r="S51" s="73" t="s">
        <v>107</v>
      </c>
      <c r="T51" s="84"/>
      <c r="U51" s="73" t="s">
        <v>107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79"/>
      <c r="AL51" s="73" t="s">
        <v>107</v>
      </c>
    </row>
    <row r="52" spans="2:38" s="77" customFormat="1" ht="12" customHeight="1" x14ac:dyDescent="0.2">
      <c r="B52" s="73" t="s">
        <v>108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2"/>
      <c r="S52" s="73" t="s">
        <v>108</v>
      </c>
      <c r="T52" s="84"/>
      <c r="U52" s="73" t="s">
        <v>108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79"/>
      <c r="AL52" s="73" t="s">
        <v>108</v>
      </c>
    </row>
    <row r="53" spans="2:38" s="77" customFormat="1" ht="12" customHeight="1" x14ac:dyDescent="0.2">
      <c r="B53" s="73" t="s">
        <v>109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2"/>
      <c r="S53" s="73" t="s">
        <v>109</v>
      </c>
      <c r="T53" s="79"/>
      <c r="U53" s="73" t="s">
        <v>109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79"/>
      <c r="AL53" s="73" t="s">
        <v>109</v>
      </c>
    </row>
    <row r="54" spans="2:38" s="77" customFormat="1" ht="12" customHeight="1" x14ac:dyDescent="0.2">
      <c r="B54" s="73" t="s">
        <v>110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2"/>
      <c r="S54" s="73" t="s">
        <v>110</v>
      </c>
      <c r="T54" s="79"/>
      <c r="U54" s="73" t="s">
        <v>110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79"/>
      <c r="AL54" s="73" t="s">
        <v>110</v>
      </c>
    </row>
    <row r="55" spans="2:38" s="77" customFormat="1" ht="12" customHeight="1" x14ac:dyDescent="0.2">
      <c r="B55" s="73" t="s">
        <v>111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2"/>
      <c r="S55" s="73" t="s">
        <v>111</v>
      </c>
      <c r="T55" s="79"/>
      <c r="U55" s="73" t="s">
        <v>111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79"/>
      <c r="AL55" s="73" t="s">
        <v>111</v>
      </c>
    </row>
    <row r="56" spans="2:38" s="77" customFormat="1" ht="12" customHeight="1" x14ac:dyDescent="0.2">
      <c r="B56" s="73" t="s">
        <v>112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2"/>
      <c r="S56" s="73" t="s">
        <v>112</v>
      </c>
      <c r="T56" s="79"/>
      <c r="U56" s="73" t="s">
        <v>112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79"/>
      <c r="AL56" s="73" t="s">
        <v>112</v>
      </c>
    </row>
    <row r="57" spans="2:38" s="77" customFormat="1" ht="12" customHeight="1" x14ac:dyDescent="0.2">
      <c r="B57" s="73" t="s">
        <v>113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2"/>
      <c r="S57" s="73" t="s">
        <v>113</v>
      </c>
      <c r="T57" s="79"/>
      <c r="U57" s="73" t="s">
        <v>113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79"/>
      <c r="AL57" s="73" t="s">
        <v>113</v>
      </c>
    </row>
    <row r="58" spans="2:38" s="56" customFormat="1" ht="12" customHeight="1" x14ac:dyDescent="0.2">
      <c r="B58" s="73" t="s">
        <v>114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60"/>
      <c r="S58" s="73" t="s">
        <v>114</v>
      </c>
      <c r="T58" s="79"/>
      <c r="U58" s="73" t="s">
        <v>114</v>
      </c>
      <c r="V58" s="84">
        <v>0</v>
      </c>
      <c r="W58" s="84">
        <v>0</v>
      </c>
      <c r="X58" s="84">
        <v>0</v>
      </c>
      <c r="Y58" s="84">
        <v>0</v>
      </c>
      <c r="Z58" s="84">
        <v>0</v>
      </c>
      <c r="AA58" s="84">
        <v>0</v>
      </c>
      <c r="AB58" s="84">
        <v>0</v>
      </c>
      <c r="AC58" s="84">
        <v>0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79"/>
      <c r="AL58" s="73" t="s">
        <v>114</v>
      </c>
    </row>
    <row r="59" spans="2:38" s="56" customFormat="1" ht="12" customHeight="1" x14ac:dyDescent="0.2">
      <c r="B59" s="97" t="s">
        <v>136</v>
      </c>
      <c r="C59" s="84">
        <v>3.1384982997886084</v>
      </c>
      <c r="D59" s="84">
        <v>5.983570159857905</v>
      </c>
      <c r="E59" s="84">
        <v>11.234516216415912</v>
      </c>
      <c r="F59" s="84">
        <v>18.227532984814516</v>
      </c>
      <c r="G59" s="84">
        <v>-28.705239714414034</v>
      </c>
      <c r="H59" s="84">
        <v>-1.1773229487411498</v>
      </c>
      <c r="I59" s="84">
        <v>-1.9517388218594789</v>
      </c>
      <c r="J59" s="84">
        <v>6.8426069810261509</v>
      </c>
      <c r="K59" s="84">
        <v>5.5866393343783898</v>
      </c>
      <c r="L59" s="84">
        <v>3.6163611793144099</v>
      </c>
      <c r="M59" s="84">
        <v>-1.4830265422120448</v>
      </c>
      <c r="N59" s="84">
        <v>9.2423484828548084</v>
      </c>
      <c r="O59" s="84">
        <v>-10.011029991070941</v>
      </c>
      <c r="P59" s="84">
        <v>10.587330577717964</v>
      </c>
      <c r="Q59" s="84">
        <v>7.7813977785109216</v>
      </c>
      <c r="R59" s="60"/>
      <c r="S59" s="97" t="str">
        <f>B59</f>
        <v>Jan-Apr</v>
      </c>
      <c r="T59" s="84"/>
      <c r="U59" s="97" t="str">
        <f>B59</f>
        <v>Jan-Apr</v>
      </c>
      <c r="V59" s="84">
        <v>2.2947785855915299</v>
      </c>
      <c r="W59" s="84">
        <v>3.1275415896487857</v>
      </c>
      <c r="X59" s="84">
        <v>14.129173460244715</v>
      </c>
      <c r="Y59" s="84">
        <v>9.1112675155160332</v>
      </c>
      <c r="Z59" s="84">
        <v>20.571896912849468</v>
      </c>
      <c r="AA59" s="84">
        <v>-4.8578560781567006</v>
      </c>
      <c r="AB59" s="84">
        <v>3.2999814711876923</v>
      </c>
      <c r="AC59" s="84">
        <v>-11.245626133374202</v>
      </c>
      <c r="AD59" s="84">
        <v>-2.782011210704411</v>
      </c>
      <c r="AE59" s="84">
        <v>-18.821467153135913</v>
      </c>
      <c r="AF59" s="84">
        <v>8.8280394304490812</v>
      </c>
      <c r="AG59" s="84">
        <v>3.5030226293772273</v>
      </c>
      <c r="AH59" s="84">
        <v>1.9545984500377358</v>
      </c>
      <c r="AI59" s="84">
        <v>6.5625762381068284</v>
      </c>
      <c r="AJ59" s="84">
        <v>-4.6472555515049834</v>
      </c>
      <c r="AK59" s="98"/>
      <c r="AL59" s="97" t="str">
        <f>B59</f>
        <v>Jan-Apr</v>
      </c>
    </row>
    <row r="60" spans="2:38" s="77" customFormat="1" ht="12" customHeight="1" x14ac:dyDescent="0.2">
      <c r="B60" s="72" t="s">
        <v>116</v>
      </c>
      <c r="C60" s="84">
        <v>3.1162959673838344</v>
      </c>
      <c r="D60" s="84">
        <v>5.6586736229557317</v>
      </c>
      <c r="E60" s="84">
        <v>11.803102183641201</v>
      </c>
      <c r="F60" s="84">
        <v>18.603575475843542</v>
      </c>
      <c r="G60" s="84">
        <v>-15.274238970095226</v>
      </c>
      <c r="H60" s="84">
        <v>-0.70480441677433703</v>
      </c>
      <c r="I60" s="84">
        <v>-3.4306018489403129</v>
      </c>
      <c r="J60" s="84">
        <v>5.9358465608465849</v>
      </c>
      <c r="K60" s="84">
        <v>5.7023140053242543</v>
      </c>
      <c r="L60" s="84">
        <v>-0.10340739993441161</v>
      </c>
      <c r="M60" s="84">
        <v>2.1368894601542223</v>
      </c>
      <c r="N60" s="84">
        <v>12.132635508545903</v>
      </c>
      <c r="O60" s="84">
        <v>-7.6498176133402609</v>
      </c>
      <c r="P60" s="84">
        <v>9.3092349591482986</v>
      </c>
      <c r="Q60" s="84">
        <v>9.3871225285304831</v>
      </c>
      <c r="R60" s="82"/>
      <c r="S60" s="72" t="s">
        <v>116</v>
      </c>
      <c r="T60" s="84"/>
      <c r="U60" s="72" t="s">
        <v>116</v>
      </c>
      <c r="V60" s="84">
        <v>2.9172610556348104</v>
      </c>
      <c r="W60" s="84">
        <v>3.8353991075855021</v>
      </c>
      <c r="X60" s="84">
        <v>15.667524825303431</v>
      </c>
      <c r="Y60" s="84">
        <v>9.1777955168173406</v>
      </c>
      <c r="Z60" s="84">
        <v>23.577411780379379</v>
      </c>
      <c r="AA60" s="84">
        <v>-4.4444444444444429</v>
      </c>
      <c r="AB60" s="84">
        <v>3.9690631916639632</v>
      </c>
      <c r="AC60" s="84">
        <v>-12.496283817262892</v>
      </c>
      <c r="AD60" s="84">
        <v>-3.6420804401938938</v>
      </c>
      <c r="AE60" s="84">
        <v>-22.029766600774764</v>
      </c>
      <c r="AF60" s="84">
        <v>10.882891770011298</v>
      </c>
      <c r="AG60" s="84">
        <v>5.1192122768886321</v>
      </c>
      <c r="AH60" s="84">
        <v>2.4356265882857286</v>
      </c>
      <c r="AI60" s="84">
        <v>6.3527097902097864</v>
      </c>
      <c r="AJ60" s="84">
        <v>-5.9824218393114847</v>
      </c>
      <c r="AK60" s="84"/>
      <c r="AL60" s="72" t="s">
        <v>116</v>
      </c>
    </row>
    <row r="61" spans="2:38" s="77" customFormat="1" ht="12" customHeight="1" x14ac:dyDescent="0.2">
      <c r="B61" s="72" t="s">
        <v>117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2"/>
      <c r="S61" s="72" t="s">
        <v>117</v>
      </c>
      <c r="T61" s="84"/>
      <c r="U61" s="72" t="s">
        <v>117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/>
      <c r="AL61" s="72" t="s">
        <v>117</v>
      </c>
    </row>
    <row r="62" spans="2:38" s="77" customFormat="1" ht="12" customHeight="1" x14ac:dyDescent="0.2">
      <c r="B62" s="72" t="s">
        <v>118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82"/>
      <c r="S62" s="72" t="s">
        <v>118</v>
      </c>
      <c r="T62" s="79"/>
      <c r="U62" s="72" t="s">
        <v>118</v>
      </c>
      <c r="V62" s="84">
        <v>0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/>
      <c r="AL62" s="72" t="s">
        <v>118</v>
      </c>
    </row>
    <row r="63" spans="2:38" s="77" customFormat="1" ht="12" customHeight="1" x14ac:dyDescent="0.2">
      <c r="B63" s="72" t="s">
        <v>119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82"/>
      <c r="S63" s="72" t="s">
        <v>119</v>
      </c>
      <c r="T63" s="79"/>
      <c r="U63" s="72" t="s">
        <v>119</v>
      </c>
      <c r="V63" s="84">
        <v>0</v>
      </c>
      <c r="W63" s="84">
        <v>0</v>
      </c>
      <c r="X63" s="84">
        <v>0</v>
      </c>
      <c r="Y63" s="84">
        <v>0</v>
      </c>
      <c r="Z63" s="84">
        <v>0</v>
      </c>
      <c r="AA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/>
      <c r="AL63" s="72" t="s">
        <v>119</v>
      </c>
    </row>
    <row r="64" spans="2:38" s="56" customFormat="1" x14ac:dyDescent="0.2">
      <c r="B64" s="19"/>
      <c r="K64" s="19"/>
      <c r="R64" s="60"/>
      <c r="U64" s="19"/>
      <c r="X64" s="85"/>
      <c r="Y64" s="85"/>
      <c r="Z64" s="85"/>
      <c r="AA64" s="85"/>
      <c r="AB64" s="85"/>
      <c r="AC64" s="85"/>
      <c r="AD64" s="85"/>
      <c r="AK64" s="60"/>
    </row>
    <row r="65" spans="2:37" s="56" customFormat="1" x14ac:dyDescent="0.2">
      <c r="B65" s="19"/>
      <c r="K65" s="19"/>
      <c r="R65" s="60"/>
      <c r="U65" s="19"/>
      <c r="X65" s="85"/>
      <c r="Y65" s="85"/>
      <c r="Z65" s="85"/>
      <c r="AA65" s="85"/>
      <c r="AB65" s="85"/>
      <c r="AC65" s="85"/>
      <c r="AD65" s="85"/>
      <c r="AK65" s="60"/>
    </row>
    <row r="66" spans="2:37" s="56" customFormat="1" x14ac:dyDescent="0.2">
      <c r="B66" s="19"/>
      <c r="K66" s="19"/>
      <c r="R66" s="60"/>
      <c r="U66" s="19"/>
      <c r="X66" s="85"/>
      <c r="Y66" s="85"/>
      <c r="Z66" s="85"/>
      <c r="AA66" s="85"/>
      <c r="AB66" s="85"/>
      <c r="AC66" s="85"/>
      <c r="AD66" s="85"/>
      <c r="AK66" s="60"/>
    </row>
    <row r="67" spans="2:37" s="56" customFormat="1" x14ac:dyDescent="0.2">
      <c r="B67" s="19"/>
      <c r="K67" s="19"/>
      <c r="R67" s="60"/>
      <c r="U67" s="19"/>
      <c r="X67" s="85"/>
      <c r="Y67" s="85"/>
      <c r="Z67" s="85"/>
      <c r="AA67" s="85"/>
      <c r="AB67" s="85"/>
      <c r="AC67" s="85"/>
      <c r="AD67" s="85"/>
      <c r="AK67" s="60"/>
    </row>
    <row r="68" spans="2:37" s="56" customFormat="1" x14ac:dyDescent="0.2">
      <c r="B68" s="19"/>
      <c r="K68" s="19"/>
      <c r="R68" s="60"/>
      <c r="U68" s="19"/>
      <c r="X68" s="85"/>
      <c r="Y68" s="85"/>
      <c r="Z68" s="85"/>
      <c r="AA68" s="85"/>
      <c r="AB68" s="85"/>
      <c r="AC68" s="85"/>
      <c r="AD68" s="85"/>
      <c r="AK68" s="60"/>
    </row>
    <row r="69" spans="2:37" s="56" customFormat="1" x14ac:dyDescent="0.2">
      <c r="B69" s="19"/>
      <c r="K69" s="19"/>
      <c r="R69" s="60"/>
      <c r="U69" s="19"/>
      <c r="X69" s="85"/>
      <c r="Y69" s="85"/>
      <c r="Z69" s="85"/>
      <c r="AA69" s="85"/>
      <c r="AB69" s="85"/>
      <c r="AC69" s="85"/>
      <c r="AD69" s="85"/>
      <c r="AK69" s="60"/>
    </row>
    <row r="70" spans="2:37" s="56" customFormat="1" x14ac:dyDescent="0.2">
      <c r="B70" s="19"/>
      <c r="K70" s="19"/>
      <c r="R70" s="60"/>
      <c r="U70" s="19"/>
      <c r="X70" s="85"/>
      <c r="Y70" s="85"/>
      <c r="Z70" s="85"/>
      <c r="AA70" s="85"/>
      <c r="AB70" s="85"/>
      <c r="AC70" s="85"/>
      <c r="AD70" s="85"/>
      <c r="AK70" s="60"/>
    </row>
    <row r="71" spans="2:37" s="56" customFormat="1" x14ac:dyDescent="0.2">
      <c r="B71" s="19"/>
      <c r="K71" s="19"/>
      <c r="R71" s="60"/>
      <c r="U71" s="19"/>
      <c r="X71" s="85"/>
      <c r="Y71" s="85"/>
      <c r="Z71" s="85"/>
      <c r="AA71" s="85"/>
      <c r="AB71" s="85"/>
      <c r="AC71" s="85"/>
      <c r="AD71" s="85"/>
      <c r="AK71" s="60"/>
    </row>
    <row r="72" spans="2:37" s="56" customFormat="1" x14ac:dyDescent="0.2">
      <c r="B72" s="19"/>
      <c r="K72" s="19"/>
      <c r="R72" s="60"/>
      <c r="U72" s="19"/>
      <c r="X72" s="85"/>
      <c r="Y72" s="85"/>
      <c r="Z72" s="85"/>
      <c r="AA72" s="85"/>
      <c r="AB72" s="85"/>
      <c r="AC72" s="85"/>
      <c r="AD72" s="85"/>
      <c r="AK72" s="60"/>
    </row>
    <row r="73" spans="2:37" s="56" customFormat="1" x14ac:dyDescent="0.2">
      <c r="B73" s="19"/>
      <c r="K73" s="19"/>
      <c r="R73" s="60"/>
      <c r="U73" s="19"/>
      <c r="X73" s="85"/>
      <c r="Y73" s="85"/>
      <c r="Z73" s="85"/>
      <c r="AA73" s="85"/>
      <c r="AB73" s="85"/>
      <c r="AC73" s="85"/>
      <c r="AD73" s="85"/>
      <c r="AK73" s="60"/>
    </row>
    <row r="74" spans="2:37" s="56" customFormat="1" x14ac:dyDescent="0.2">
      <c r="B74" s="19"/>
      <c r="L74" s="85"/>
      <c r="M74" s="85"/>
      <c r="N74" s="85"/>
      <c r="O74" s="85"/>
      <c r="P74" s="85"/>
      <c r="Q74" s="85"/>
      <c r="R74" s="86"/>
      <c r="S74" s="85"/>
      <c r="T74" s="85"/>
      <c r="U74" s="19"/>
      <c r="V74" s="85"/>
      <c r="W74" s="85"/>
      <c r="X74" s="85"/>
      <c r="Y74" s="85"/>
      <c r="Z74" s="85"/>
      <c r="AA74" s="85"/>
      <c r="AB74" s="85"/>
      <c r="AC74" s="85"/>
      <c r="AD74" s="85"/>
      <c r="AK74" s="60"/>
    </row>
    <row r="75" spans="2:37" s="56" customFormat="1" x14ac:dyDescent="0.2">
      <c r="B75" s="19"/>
      <c r="L75" s="85"/>
      <c r="M75" s="85"/>
      <c r="N75" s="85"/>
      <c r="O75" s="85"/>
      <c r="P75" s="85"/>
      <c r="Q75" s="85"/>
      <c r="R75" s="86"/>
      <c r="S75" s="85"/>
      <c r="T75" s="85"/>
      <c r="U75" s="19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60"/>
    </row>
    <row r="76" spans="2:37" s="56" customFormat="1" x14ac:dyDescent="0.2">
      <c r="B76" s="19"/>
      <c r="L76" s="85"/>
      <c r="M76" s="85"/>
      <c r="N76" s="85"/>
      <c r="O76" s="85"/>
      <c r="P76" s="85"/>
      <c r="Q76" s="85"/>
      <c r="R76" s="86"/>
      <c r="S76" s="85"/>
      <c r="T76" s="85"/>
      <c r="U76" s="19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60"/>
    </row>
    <row r="77" spans="2:37" s="56" customFormat="1" x14ac:dyDescent="0.2">
      <c r="B77" s="19"/>
      <c r="L77" s="85"/>
      <c r="M77" s="85"/>
      <c r="N77" s="85"/>
      <c r="O77" s="85"/>
      <c r="P77" s="85"/>
      <c r="Q77" s="85"/>
      <c r="R77" s="86"/>
      <c r="S77" s="85"/>
      <c r="T77" s="85"/>
      <c r="U77" s="19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60"/>
    </row>
    <row r="78" spans="2:37" s="56" customFormat="1" x14ac:dyDescent="0.2">
      <c r="B78" s="19"/>
      <c r="L78" s="85"/>
      <c r="M78" s="85"/>
      <c r="N78" s="85"/>
      <c r="O78" s="85"/>
      <c r="P78" s="85"/>
      <c r="Q78" s="85"/>
      <c r="R78" s="86"/>
      <c r="S78" s="85"/>
      <c r="T78" s="85"/>
      <c r="U78" s="19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60"/>
    </row>
    <row r="79" spans="2:37" s="56" customFormat="1" x14ac:dyDescent="0.2">
      <c r="B79" s="19"/>
      <c r="L79" s="85"/>
      <c r="M79" s="85"/>
      <c r="N79" s="85"/>
      <c r="O79" s="85"/>
      <c r="P79" s="85"/>
      <c r="Q79" s="85"/>
      <c r="R79" s="86"/>
      <c r="S79" s="85"/>
      <c r="T79" s="85"/>
      <c r="U79" s="19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60"/>
    </row>
    <row r="80" spans="2:37" s="56" customFormat="1" x14ac:dyDescent="0.2">
      <c r="B80" s="19"/>
      <c r="L80" s="85"/>
      <c r="M80" s="85"/>
      <c r="N80" s="85"/>
      <c r="O80" s="85"/>
      <c r="P80" s="85"/>
      <c r="Q80" s="85"/>
      <c r="R80" s="86"/>
      <c r="S80" s="85"/>
      <c r="T80" s="85"/>
      <c r="U80" s="19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60"/>
    </row>
    <row r="81" spans="2:37" s="56" customFormat="1" x14ac:dyDescent="0.2">
      <c r="B81" s="19"/>
      <c r="L81" s="85"/>
      <c r="M81" s="85"/>
      <c r="N81" s="85"/>
      <c r="O81" s="85"/>
      <c r="P81" s="85"/>
      <c r="Q81" s="85"/>
      <c r="R81" s="86"/>
      <c r="S81" s="85"/>
      <c r="T81" s="85"/>
      <c r="U81" s="19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60"/>
    </row>
    <row r="82" spans="2:37" s="56" customFormat="1" x14ac:dyDescent="0.2">
      <c r="B82" s="19"/>
      <c r="L82" s="85"/>
      <c r="M82" s="85"/>
      <c r="N82" s="85"/>
      <c r="O82" s="85"/>
      <c r="P82" s="85"/>
      <c r="Q82" s="85"/>
      <c r="R82" s="86"/>
      <c r="S82" s="85"/>
      <c r="T82" s="85"/>
      <c r="U82" s="19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60"/>
    </row>
    <row r="83" spans="2:37" s="56" customFormat="1" x14ac:dyDescent="0.2">
      <c r="B83" s="19"/>
      <c r="L83" s="85"/>
      <c r="M83" s="85"/>
      <c r="N83" s="85"/>
      <c r="O83" s="85"/>
      <c r="P83" s="85"/>
      <c r="Q83" s="85"/>
      <c r="R83" s="86"/>
      <c r="S83" s="85"/>
      <c r="T83" s="85"/>
      <c r="U83" s="19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60"/>
    </row>
    <row r="84" spans="2:37" s="56" customFormat="1" x14ac:dyDescent="0.2">
      <c r="B84" s="19"/>
      <c r="L84" s="85"/>
      <c r="M84" s="85"/>
      <c r="N84" s="85"/>
      <c r="O84" s="85"/>
      <c r="P84" s="85"/>
      <c r="Q84" s="85"/>
      <c r="R84" s="86"/>
      <c r="S84" s="85"/>
      <c r="T84" s="85"/>
      <c r="U84" s="19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60"/>
    </row>
    <row r="85" spans="2:37" s="56" customFormat="1" x14ac:dyDescent="0.2">
      <c r="B85" s="19"/>
      <c r="L85" s="85"/>
      <c r="M85" s="85"/>
      <c r="N85" s="85"/>
      <c r="O85" s="85"/>
      <c r="P85" s="85"/>
      <c r="Q85" s="85"/>
      <c r="R85" s="86"/>
      <c r="S85" s="85"/>
      <c r="T85" s="85"/>
      <c r="U85" s="19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60"/>
    </row>
    <row r="86" spans="2:37" s="56" customFormat="1" x14ac:dyDescent="0.2">
      <c r="B86" s="19"/>
      <c r="L86" s="85"/>
      <c r="M86" s="85"/>
      <c r="N86" s="85"/>
      <c r="O86" s="85"/>
      <c r="P86" s="85"/>
      <c r="Q86" s="85"/>
      <c r="R86" s="86"/>
      <c r="S86" s="85"/>
      <c r="T86" s="85"/>
      <c r="U86" s="19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60"/>
    </row>
    <row r="87" spans="2:37" s="56" customFormat="1" x14ac:dyDescent="0.2">
      <c r="B87" s="19"/>
      <c r="L87" s="85"/>
      <c r="M87" s="85"/>
      <c r="N87" s="85"/>
      <c r="O87" s="85"/>
      <c r="P87" s="85"/>
      <c r="Q87" s="85"/>
      <c r="R87" s="86"/>
      <c r="S87" s="85"/>
      <c r="T87" s="85"/>
      <c r="U87" s="19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60"/>
    </row>
    <row r="88" spans="2:37" s="56" customFormat="1" x14ac:dyDescent="0.2">
      <c r="B88" s="19"/>
      <c r="K88" s="85"/>
      <c r="L88" s="85"/>
      <c r="M88" s="85"/>
      <c r="N88" s="85"/>
      <c r="O88" s="85"/>
      <c r="P88" s="85"/>
      <c r="Q88" s="85"/>
      <c r="R88" s="86"/>
      <c r="S88" s="85"/>
      <c r="T88" s="85"/>
      <c r="U88" s="19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60"/>
    </row>
    <row r="89" spans="2:37" s="56" customFormat="1" x14ac:dyDescent="0.2">
      <c r="B89" s="19"/>
      <c r="K89" s="85"/>
      <c r="L89" s="85"/>
      <c r="M89" s="85"/>
      <c r="N89" s="85"/>
      <c r="O89" s="85"/>
      <c r="P89" s="85"/>
      <c r="Q89" s="85"/>
      <c r="R89" s="86"/>
      <c r="S89" s="85"/>
      <c r="T89" s="85"/>
      <c r="U89" s="19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60"/>
    </row>
    <row r="90" spans="2:37" s="56" customFormat="1" x14ac:dyDescent="0.2">
      <c r="B90" s="19"/>
      <c r="K90" s="85"/>
      <c r="L90" s="85"/>
      <c r="M90" s="85"/>
      <c r="N90" s="85"/>
      <c r="O90" s="85"/>
      <c r="P90" s="85"/>
      <c r="Q90" s="85"/>
      <c r="R90" s="86"/>
      <c r="S90" s="85"/>
      <c r="T90" s="85"/>
      <c r="U90" s="19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60"/>
    </row>
    <row r="91" spans="2:37" s="56" customFormat="1" x14ac:dyDescent="0.2">
      <c r="B91" s="19"/>
      <c r="K91" s="85"/>
      <c r="L91" s="85"/>
      <c r="M91" s="85"/>
      <c r="N91" s="85"/>
      <c r="O91" s="85"/>
      <c r="P91" s="85"/>
      <c r="Q91" s="85"/>
      <c r="R91" s="86"/>
      <c r="S91" s="85"/>
      <c r="T91" s="85"/>
      <c r="U91" s="19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60"/>
    </row>
    <row r="92" spans="2:37" s="56" customFormat="1" x14ac:dyDescent="0.2">
      <c r="B92" s="19"/>
      <c r="K92" s="85"/>
      <c r="L92" s="85"/>
      <c r="M92" s="85"/>
      <c r="N92" s="85"/>
      <c r="O92" s="85"/>
      <c r="P92" s="85"/>
      <c r="Q92" s="85"/>
      <c r="R92" s="86"/>
      <c r="S92" s="85"/>
      <c r="T92" s="85"/>
      <c r="U92" s="19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60"/>
    </row>
    <row r="93" spans="2:37" s="56" customFormat="1" x14ac:dyDescent="0.2">
      <c r="B93" s="19"/>
      <c r="K93" s="85"/>
      <c r="L93" s="85"/>
      <c r="M93" s="85"/>
      <c r="N93" s="85"/>
      <c r="O93" s="85"/>
      <c r="P93" s="85"/>
      <c r="Q93" s="85"/>
      <c r="R93" s="86"/>
      <c r="S93" s="85"/>
      <c r="T93" s="85"/>
      <c r="U93" s="19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60"/>
    </row>
    <row r="94" spans="2:37" s="56" customFormat="1" x14ac:dyDescent="0.2">
      <c r="B94" s="19"/>
      <c r="K94" s="85"/>
      <c r="L94" s="85"/>
      <c r="M94" s="85"/>
      <c r="N94" s="85"/>
      <c r="O94" s="85"/>
      <c r="P94" s="85"/>
      <c r="Q94" s="85"/>
      <c r="R94" s="86"/>
      <c r="S94" s="85"/>
      <c r="T94" s="85"/>
      <c r="U94" s="19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60"/>
    </row>
    <row r="95" spans="2:37" s="56" customFormat="1" x14ac:dyDescent="0.2">
      <c r="B95" s="19"/>
      <c r="K95" s="85"/>
      <c r="L95" s="85"/>
      <c r="M95" s="85"/>
      <c r="N95" s="85"/>
      <c r="O95" s="85"/>
      <c r="P95" s="85"/>
      <c r="Q95" s="85"/>
      <c r="R95" s="86"/>
      <c r="S95" s="85"/>
      <c r="T95" s="85"/>
      <c r="U95" s="19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60"/>
    </row>
    <row r="96" spans="2:37" s="56" customFormat="1" x14ac:dyDescent="0.2">
      <c r="B96" s="19"/>
      <c r="K96" s="85"/>
      <c r="L96" s="85"/>
      <c r="M96" s="85"/>
      <c r="N96" s="85"/>
      <c r="O96" s="85"/>
      <c r="P96" s="85"/>
      <c r="Q96" s="85"/>
      <c r="R96" s="86"/>
      <c r="S96" s="85"/>
      <c r="T96" s="85"/>
      <c r="U96" s="19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60"/>
    </row>
    <row r="97" spans="2:37" s="56" customFormat="1" x14ac:dyDescent="0.2">
      <c r="B97" s="19"/>
      <c r="K97" s="85"/>
      <c r="L97" s="85"/>
      <c r="M97" s="85"/>
      <c r="N97" s="85"/>
      <c r="O97" s="85"/>
      <c r="P97" s="85"/>
      <c r="Q97" s="85"/>
      <c r="R97" s="86"/>
      <c r="S97" s="85"/>
      <c r="T97" s="85"/>
      <c r="U97" s="19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60"/>
    </row>
    <row r="98" spans="2:37" s="56" customFormat="1" x14ac:dyDescent="0.2">
      <c r="B98" s="19"/>
      <c r="K98" s="85"/>
      <c r="L98" s="85"/>
      <c r="M98" s="85"/>
      <c r="N98" s="85"/>
      <c r="O98" s="85"/>
      <c r="P98" s="85"/>
      <c r="Q98" s="85"/>
      <c r="R98" s="86"/>
      <c r="S98" s="85"/>
      <c r="T98" s="85"/>
      <c r="U98" s="19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60"/>
    </row>
    <row r="99" spans="2:37" s="56" customFormat="1" x14ac:dyDescent="0.2">
      <c r="B99" s="19"/>
      <c r="K99" s="85"/>
      <c r="L99" s="85"/>
      <c r="M99" s="85"/>
      <c r="N99" s="85"/>
      <c r="O99" s="85"/>
      <c r="P99" s="85"/>
      <c r="Q99" s="85"/>
      <c r="R99" s="86"/>
      <c r="S99" s="85"/>
      <c r="T99" s="85"/>
      <c r="U99" s="19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60"/>
    </row>
    <row r="100" spans="2:37" s="56" customFormat="1" x14ac:dyDescent="0.2">
      <c r="B100" s="19"/>
      <c r="K100" s="85"/>
      <c r="L100" s="85"/>
      <c r="M100" s="85"/>
      <c r="N100" s="85"/>
      <c r="O100" s="85"/>
      <c r="P100" s="85"/>
      <c r="Q100" s="85"/>
      <c r="R100" s="86"/>
      <c r="S100" s="85"/>
      <c r="T100" s="85"/>
      <c r="U100" s="19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60"/>
    </row>
    <row r="101" spans="2:37" s="56" customFormat="1" x14ac:dyDescent="0.2">
      <c r="B101" s="19"/>
      <c r="K101" s="85"/>
      <c r="L101" s="85"/>
      <c r="M101" s="85"/>
      <c r="N101" s="85"/>
      <c r="O101" s="85"/>
      <c r="P101" s="85"/>
      <c r="Q101" s="85"/>
      <c r="R101" s="86"/>
      <c r="S101" s="85"/>
      <c r="T101" s="85"/>
      <c r="U101" s="19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60"/>
    </row>
    <row r="102" spans="2:37" s="56" customFormat="1" x14ac:dyDescent="0.2">
      <c r="B102" s="19"/>
      <c r="K102" s="85"/>
      <c r="L102" s="85"/>
      <c r="M102" s="85"/>
      <c r="N102" s="85"/>
      <c r="O102" s="85"/>
      <c r="P102" s="85"/>
      <c r="Q102" s="85"/>
      <c r="R102" s="86"/>
      <c r="S102" s="85"/>
      <c r="T102" s="85"/>
      <c r="U102" s="19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60"/>
    </row>
    <row r="103" spans="2:37" s="56" customFormat="1" x14ac:dyDescent="0.2">
      <c r="B103" s="19"/>
      <c r="K103" s="85"/>
      <c r="L103" s="85"/>
      <c r="M103" s="85"/>
      <c r="N103" s="85"/>
      <c r="O103" s="85"/>
      <c r="P103" s="85"/>
      <c r="Q103" s="85"/>
      <c r="R103" s="86"/>
      <c r="S103" s="85"/>
      <c r="T103" s="85"/>
      <c r="U103" s="19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60"/>
    </row>
    <row r="104" spans="2:37" s="56" customFormat="1" x14ac:dyDescent="0.2">
      <c r="B104" s="19"/>
      <c r="K104" s="85"/>
      <c r="L104" s="85"/>
      <c r="M104" s="85"/>
      <c r="N104" s="85"/>
      <c r="O104" s="85"/>
      <c r="P104" s="85"/>
      <c r="Q104" s="85"/>
      <c r="R104" s="86"/>
      <c r="S104" s="85"/>
      <c r="T104" s="85"/>
      <c r="U104" s="19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60"/>
    </row>
    <row r="105" spans="2:37" s="56" customFormat="1" x14ac:dyDescent="0.2">
      <c r="B105" s="19"/>
      <c r="K105" s="85"/>
      <c r="L105" s="85"/>
      <c r="M105" s="85"/>
      <c r="N105" s="85"/>
      <c r="O105" s="85"/>
      <c r="P105" s="85"/>
      <c r="Q105" s="85"/>
      <c r="R105" s="86"/>
      <c r="S105" s="85"/>
      <c r="T105" s="85"/>
      <c r="U105" s="19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60"/>
    </row>
    <row r="106" spans="2:37" s="56" customFormat="1" x14ac:dyDescent="0.2">
      <c r="B106" s="19"/>
      <c r="K106" s="85"/>
      <c r="L106" s="85"/>
      <c r="M106" s="85"/>
      <c r="N106" s="85"/>
      <c r="O106" s="85"/>
      <c r="P106" s="85"/>
      <c r="Q106" s="85"/>
      <c r="R106" s="86"/>
      <c r="S106" s="85"/>
      <c r="T106" s="85"/>
      <c r="U106" s="19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60"/>
    </row>
    <row r="107" spans="2:37" s="56" customFormat="1" x14ac:dyDescent="0.2">
      <c r="B107" s="19"/>
      <c r="K107" s="85"/>
      <c r="L107" s="85"/>
      <c r="M107" s="85"/>
      <c r="N107" s="85"/>
      <c r="O107" s="85"/>
      <c r="P107" s="85"/>
      <c r="Q107" s="85"/>
      <c r="R107" s="86"/>
      <c r="S107" s="85"/>
      <c r="T107" s="85"/>
      <c r="U107" s="19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60"/>
    </row>
    <row r="108" spans="2:37" s="56" customFormat="1" x14ac:dyDescent="0.2">
      <c r="B108" s="19"/>
      <c r="K108" s="85"/>
      <c r="L108" s="85"/>
      <c r="M108" s="85"/>
      <c r="N108" s="85"/>
      <c r="O108" s="85"/>
      <c r="P108" s="85"/>
      <c r="Q108" s="85"/>
      <c r="R108" s="86"/>
      <c r="S108" s="85"/>
      <c r="T108" s="85"/>
      <c r="U108" s="19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60"/>
    </row>
    <row r="109" spans="2:37" s="56" customFormat="1" x14ac:dyDescent="0.2">
      <c r="B109" s="19"/>
      <c r="K109" s="85"/>
      <c r="L109" s="85"/>
      <c r="M109" s="85"/>
      <c r="N109" s="85"/>
      <c r="O109" s="85"/>
      <c r="P109" s="85"/>
      <c r="Q109" s="85"/>
      <c r="R109" s="86"/>
      <c r="S109" s="85"/>
      <c r="T109" s="85"/>
      <c r="U109" s="19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60"/>
    </row>
    <row r="110" spans="2:37" s="56" customFormat="1" x14ac:dyDescent="0.2">
      <c r="B110" s="19"/>
      <c r="K110" s="85"/>
      <c r="L110" s="85"/>
      <c r="M110" s="85"/>
      <c r="N110" s="85"/>
      <c r="O110" s="85"/>
      <c r="P110" s="85"/>
      <c r="Q110" s="85"/>
      <c r="R110" s="86"/>
      <c r="S110" s="85"/>
      <c r="T110" s="85"/>
      <c r="U110" s="19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60"/>
    </row>
    <row r="111" spans="2:37" s="56" customFormat="1" x14ac:dyDescent="0.2">
      <c r="B111" s="19"/>
      <c r="K111" s="85"/>
      <c r="L111" s="85"/>
      <c r="M111" s="85"/>
      <c r="N111" s="85"/>
      <c r="O111" s="85"/>
      <c r="P111" s="85"/>
      <c r="Q111" s="85"/>
      <c r="R111" s="86"/>
      <c r="S111" s="85"/>
      <c r="T111" s="85"/>
      <c r="U111" s="19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60"/>
    </row>
    <row r="112" spans="2:37" s="56" customFormat="1" x14ac:dyDescent="0.2">
      <c r="B112" s="19"/>
      <c r="K112" s="85"/>
      <c r="L112" s="85"/>
      <c r="M112" s="85"/>
      <c r="N112" s="85"/>
      <c r="O112" s="85"/>
      <c r="P112" s="85"/>
      <c r="Q112" s="85"/>
      <c r="R112" s="86"/>
      <c r="S112" s="85"/>
      <c r="T112" s="85"/>
      <c r="U112" s="19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60"/>
    </row>
    <row r="113" spans="2:37" s="56" customFormat="1" x14ac:dyDescent="0.2">
      <c r="B113" s="19"/>
      <c r="K113" s="85"/>
      <c r="L113" s="85"/>
      <c r="M113" s="85"/>
      <c r="N113" s="85"/>
      <c r="O113" s="85"/>
      <c r="P113" s="85"/>
      <c r="Q113" s="85"/>
      <c r="R113" s="86"/>
      <c r="S113" s="85"/>
      <c r="T113" s="85"/>
      <c r="U113" s="19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60"/>
    </row>
    <row r="114" spans="2:37" s="56" customFormat="1" x14ac:dyDescent="0.2">
      <c r="B114" s="19"/>
      <c r="K114" s="85"/>
      <c r="L114" s="85"/>
      <c r="M114" s="85"/>
      <c r="N114" s="85"/>
      <c r="O114" s="85"/>
      <c r="P114" s="85"/>
      <c r="Q114" s="85"/>
      <c r="R114" s="86"/>
      <c r="S114" s="85"/>
      <c r="T114" s="85"/>
      <c r="U114" s="19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60"/>
    </row>
    <row r="115" spans="2:37" s="56" customFormat="1" x14ac:dyDescent="0.2">
      <c r="B115" s="19"/>
      <c r="K115" s="85"/>
      <c r="L115" s="85"/>
      <c r="M115" s="85"/>
      <c r="N115" s="85"/>
      <c r="O115" s="85"/>
      <c r="P115" s="85"/>
      <c r="Q115" s="85"/>
      <c r="R115" s="86"/>
      <c r="S115" s="85"/>
      <c r="T115" s="85"/>
      <c r="U115" s="19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60"/>
    </row>
    <row r="116" spans="2:37" s="56" customFormat="1" x14ac:dyDescent="0.2">
      <c r="B116" s="19"/>
      <c r="K116" s="85"/>
      <c r="L116" s="85"/>
      <c r="M116" s="85"/>
      <c r="N116" s="85"/>
      <c r="O116" s="85"/>
      <c r="P116" s="85"/>
      <c r="Q116" s="85"/>
      <c r="R116" s="86"/>
      <c r="S116" s="85"/>
      <c r="T116" s="85"/>
      <c r="U116" s="19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60"/>
    </row>
    <row r="117" spans="2:37" s="56" customFormat="1" x14ac:dyDescent="0.2">
      <c r="B117" s="19"/>
      <c r="K117" s="85"/>
      <c r="L117" s="85"/>
      <c r="M117" s="85"/>
      <c r="N117" s="85"/>
      <c r="O117" s="85"/>
      <c r="P117" s="85"/>
      <c r="Q117" s="85"/>
      <c r="R117" s="86"/>
      <c r="S117" s="85"/>
      <c r="T117" s="85"/>
      <c r="U117" s="19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60"/>
    </row>
    <row r="118" spans="2:37" s="56" customFormat="1" x14ac:dyDescent="0.2">
      <c r="B118" s="19"/>
      <c r="K118" s="85"/>
      <c r="L118" s="85"/>
      <c r="M118" s="85"/>
      <c r="N118" s="85"/>
      <c r="O118" s="85"/>
      <c r="P118" s="85"/>
      <c r="Q118" s="85"/>
      <c r="R118" s="86"/>
      <c r="S118" s="85"/>
      <c r="T118" s="85"/>
      <c r="U118" s="19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60"/>
    </row>
    <row r="119" spans="2:37" s="56" customFormat="1" x14ac:dyDescent="0.2">
      <c r="B119" s="19"/>
      <c r="K119" s="85"/>
      <c r="L119" s="85"/>
      <c r="M119" s="85"/>
      <c r="N119" s="85"/>
      <c r="O119" s="85"/>
      <c r="P119" s="85"/>
      <c r="Q119" s="85"/>
      <c r="R119" s="86"/>
      <c r="S119" s="85"/>
      <c r="T119" s="85"/>
      <c r="U119" s="19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60"/>
    </row>
    <row r="120" spans="2:37" s="56" customFormat="1" x14ac:dyDescent="0.2">
      <c r="B120" s="19"/>
      <c r="K120" s="85"/>
      <c r="L120" s="85"/>
      <c r="M120" s="85"/>
      <c r="N120" s="85"/>
      <c r="O120" s="85"/>
      <c r="P120" s="85"/>
      <c r="Q120" s="85"/>
      <c r="R120" s="86"/>
      <c r="S120" s="85"/>
      <c r="T120" s="85"/>
      <c r="U120" s="19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60"/>
    </row>
    <row r="121" spans="2:37" s="56" customFormat="1" x14ac:dyDescent="0.2">
      <c r="B121" s="19"/>
      <c r="K121" s="85"/>
      <c r="L121" s="85"/>
      <c r="M121" s="85"/>
      <c r="N121" s="85"/>
      <c r="O121" s="85"/>
      <c r="P121" s="85"/>
      <c r="Q121" s="85"/>
      <c r="R121" s="86"/>
      <c r="S121" s="85"/>
      <c r="T121" s="85"/>
      <c r="U121" s="19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60"/>
    </row>
    <row r="122" spans="2:37" s="56" customFormat="1" x14ac:dyDescent="0.2">
      <c r="B122" s="19"/>
      <c r="K122" s="85"/>
      <c r="L122" s="85"/>
      <c r="M122" s="85"/>
      <c r="N122" s="85"/>
      <c r="O122" s="85"/>
      <c r="P122" s="85"/>
      <c r="Q122" s="85"/>
      <c r="R122" s="86"/>
      <c r="S122" s="85"/>
      <c r="T122" s="85"/>
      <c r="U122" s="19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60"/>
    </row>
    <row r="123" spans="2:37" s="56" customFormat="1" x14ac:dyDescent="0.2">
      <c r="B123" s="19"/>
      <c r="K123" s="85"/>
      <c r="L123" s="85"/>
      <c r="M123" s="85"/>
      <c r="N123" s="85"/>
      <c r="O123" s="85"/>
      <c r="P123" s="85"/>
      <c r="Q123" s="85"/>
      <c r="R123" s="86"/>
      <c r="S123" s="85"/>
      <c r="T123" s="85"/>
      <c r="U123" s="19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60"/>
    </row>
    <row r="124" spans="2:37" s="56" customFormat="1" x14ac:dyDescent="0.2">
      <c r="B124" s="19"/>
      <c r="K124" s="85"/>
      <c r="L124" s="85"/>
      <c r="M124" s="85"/>
      <c r="N124" s="85"/>
      <c r="O124" s="85"/>
      <c r="P124" s="85"/>
      <c r="Q124" s="85"/>
      <c r="R124" s="86"/>
      <c r="S124" s="85"/>
      <c r="T124" s="85"/>
      <c r="U124" s="19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60"/>
    </row>
    <row r="125" spans="2:37" s="56" customFormat="1" x14ac:dyDescent="0.2">
      <c r="B125" s="19"/>
      <c r="K125" s="85"/>
      <c r="L125" s="85"/>
      <c r="M125" s="85"/>
      <c r="N125" s="85"/>
      <c r="O125" s="85"/>
      <c r="P125" s="85"/>
      <c r="Q125" s="85"/>
      <c r="R125" s="86"/>
      <c r="S125" s="85"/>
      <c r="T125" s="85"/>
      <c r="U125" s="19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60"/>
    </row>
    <row r="126" spans="2:37" s="56" customFormat="1" x14ac:dyDescent="0.2">
      <c r="B126" s="19"/>
      <c r="K126" s="85"/>
      <c r="L126" s="85"/>
      <c r="M126" s="85"/>
      <c r="N126" s="85"/>
      <c r="O126" s="85"/>
      <c r="P126" s="85"/>
      <c r="Q126" s="85"/>
      <c r="R126" s="86"/>
      <c r="S126" s="85"/>
      <c r="T126" s="85"/>
      <c r="U126" s="19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60"/>
    </row>
    <row r="127" spans="2:37" s="56" customFormat="1" x14ac:dyDescent="0.2">
      <c r="B127" s="19"/>
      <c r="K127" s="85"/>
      <c r="L127" s="85"/>
      <c r="M127" s="85"/>
      <c r="N127" s="85"/>
      <c r="O127" s="85"/>
      <c r="P127" s="85"/>
      <c r="Q127" s="85"/>
      <c r="R127" s="86"/>
      <c r="S127" s="85"/>
      <c r="T127" s="85"/>
      <c r="U127" s="19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60"/>
    </row>
    <row r="128" spans="2:37" s="56" customFormat="1" x14ac:dyDescent="0.2">
      <c r="B128" s="19"/>
      <c r="K128" s="85"/>
      <c r="L128" s="85"/>
      <c r="M128" s="85"/>
      <c r="N128" s="85"/>
      <c r="O128" s="85"/>
      <c r="P128" s="85"/>
      <c r="Q128" s="85"/>
      <c r="R128" s="86"/>
      <c r="S128" s="85"/>
      <c r="T128" s="85"/>
      <c r="U128" s="19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60"/>
    </row>
    <row r="129" spans="2:37" s="56" customFormat="1" x14ac:dyDescent="0.2">
      <c r="B129" s="19"/>
      <c r="K129" s="85"/>
      <c r="L129" s="85"/>
      <c r="M129" s="85"/>
      <c r="N129" s="85"/>
      <c r="O129" s="85"/>
      <c r="P129" s="85"/>
      <c r="Q129" s="85"/>
      <c r="R129" s="86"/>
      <c r="S129" s="85"/>
      <c r="T129" s="85"/>
      <c r="U129" s="19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60"/>
    </row>
    <row r="130" spans="2:37" s="56" customFormat="1" x14ac:dyDescent="0.2">
      <c r="B130" s="19"/>
      <c r="K130" s="85"/>
      <c r="L130" s="85"/>
      <c r="M130" s="85"/>
      <c r="N130" s="85"/>
      <c r="O130" s="85"/>
      <c r="P130" s="85"/>
      <c r="Q130" s="85"/>
      <c r="R130" s="86"/>
      <c r="S130" s="85"/>
      <c r="T130" s="85"/>
      <c r="U130" s="19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60"/>
    </row>
    <row r="131" spans="2:37" s="56" customFormat="1" x14ac:dyDescent="0.2">
      <c r="B131" s="19"/>
      <c r="K131" s="85"/>
      <c r="L131" s="85"/>
      <c r="M131" s="85"/>
      <c r="N131" s="85"/>
      <c r="O131" s="85"/>
      <c r="P131" s="85"/>
      <c r="Q131" s="85"/>
      <c r="R131" s="86"/>
      <c r="S131" s="85"/>
      <c r="T131" s="85"/>
      <c r="U131" s="19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60"/>
    </row>
    <row r="132" spans="2:37" s="56" customFormat="1" x14ac:dyDescent="0.2">
      <c r="B132" s="19"/>
      <c r="K132" s="85"/>
      <c r="L132" s="85"/>
      <c r="M132" s="85"/>
      <c r="N132" s="85"/>
      <c r="O132" s="85"/>
      <c r="P132" s="85"/>
      <c r="Q132" s="85"/>
      <c r="R132" s="86"/>
      <c r="S132" s="85"/>
      <c r="T132" s="85"/>
      <c r="U132" s="19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60"/>
    </row>
    <row r="133" spans="2:37" s="56" customFormat="1" x14ac:dyDescent="0.2">
      <c r="B133" s="19"/>
      <c r="K133" s="85"/>
      <c r="L133" s="85"/>
      <c r="M133" s="85"/>
      <c r="N133" s="85"/>
      <c r="O133" s="85"/>
      <c r="P133" s="85"/>
      <c r="Q133" s="85"/>
      <c r="R133" s="86"/>
      <c r="S133" s="85"/>
      <c r="T133" s="85"/>
      <c r="U133" s="19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60"/>
    </row>
    <row r="134" spans="2:37" s="56" customFormat="1" x14ac:dyDescent="0.2">
      <c r="B134" s="19"/>
      <c r="K134" s="85"/>
      <c r="L134" s="85"/>
      <c r="M134" s="85"/>
      <c r="N134" s="85"/>
      <c r="O134" s="85"/>
      <c r="P134" s="85"/>
      <c r="Q134" s="85"/>
      <c r="R134" s="86"/>
      <c r="S134" s="85"/>
      <c r="T134" s="85"/>
      <c r="U134" s="19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60"/>
    </row>
    <row r="135" spans="2:37" s="56" customFormat="1" x14ac:dyDescent="0.2">
      <c r="B135" s="19"/>
      <c r="K135" s="85"/>
      <c r="L135" s="85"/>
      <c r="M135" s="85"/>
      <c r="N135" s="85"/>
      <c r="O135" s="85"/>
      <c r="P135" s="85"/>
      <c r="Q135" s="85"/>
      <c r="R135" s="86"/>
      <c r="S135" s="85"/>
      <c r="T135" s="85"/>
      <c r="U135" s="19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60"/>
    </row>
    <row r="136" spans="2:37" s="56" customFormat="1" x14ac:dyDescent="0.2">
      <c r="B136" s="19"/>
      <c r="K136" s="85"/>
      <c r="L136" s="85"/>
      <c r="M136" s="85"/>
      <c r="N136" s="85"/>
      <c r="O136" s="85"/>
      <c r="P136" s="85"/>
      <c r="Q136" s="85"/>
      <c r="R136" s="86"/>
      <c r="S136" s="85"/>
      <c r="T136" s="85"/>
      <c r="U136" s="19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60"/>
    </row>
    <row r="137" spans="2:37" s="56" customFormat="1" x14ac:dyDescent="0.2">
      <c r="B137" s="19"/>
      <c r="K137" s="85"/>
      <c r="L137" s="85"/>
      <c r="M137" s="85"/>
      <c r="N137" s="85"/>
      <c r="O137" s="85"/>
      <c r="P137" s="85"/>
      <c r="Q137" s="85"/>
      <c r="R137" s="86"/>
      <c r="S137" s="85"/>
      <c r="T137" s="85"/>
      <c r="U137" s="19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60"/>
    </row>
    <row r="138" spans="2:37" s="56" customFormat="1" x14ac:dyDescent="0.2">
      <c r="B138" s="19"/>
      <c r="K138" s="85"/>
      <c r="L138" s="85"/>
      <c r="M138" s="85"/>
      <c r="N138" s="85"/>
      <c r="O138" s="85"/>
      <c r="P138" s="85"/>
      <c r="Q138" s="85"/>
      <c r="R138" s="86"/>
      <c r="S138" s="85"/>
      <c r="T138" s="85"/>
      <c r="U138" s="19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60"/>
    </row>
    <row r="139" spans="2:37" s="56" customFormat="1" x14ac:dyDescent="0.2">
      <c r="B139" s="19"/>
      <c r="K139" s="85"/>
      <c r="L139" s="85"/>
      <c r="M139" s="85"/>
      <c r="N139" s="85"/>
      <c r="O139" s="85"/>
      <c r="P139" s="85"/>
      <c r="Q139" s="85"/>
      <c r="R139" s="86"/>
      <c r="S139" s="85"/>
      <c r="T139" s="85"/>
      <c r="U139" s="19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60"/>
    </row>
    <row r="140" spans="2:37" s="56" customFormat="1" x14ac:dyDescent="0.2">
      <c r="B140" s="19"/>
      <c r="K140" s="85"/>
      <c r="L140" s="85"/>
      <c r="M140" s="85"/>
      <c r="N140" s="85"/>
      <c r="O140" s="85"/>
      <c r="P140" s="85"/>
      <c r="Q140" s="85"/>
      <c r="R140" s="86"/>
      <c r="S140" s="85"/>
      <c r="T140" s="85"/>
      <c r="U140" s="19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60"/>
    </row>
    <row r="141" spans="2:37" s="56" customFormat="1" x14ac:dyDescent="0.2">
      <c r="B141" s="19"/>
      <c r="K141" s="85"/>
      <c r="L141" s="85"/>
      <c r="M141" s="85"/>
      <c r="N141" s="85"/>
      <c r="O141" s="85"/>
      <c r="P141" s="85"/>
      <c r="Q141" s="85"/>
      <c r="R141" s="86"/>
      <c r="S141" s="85"/>
      <c r="T141" s="85"/>
      <c r="U141" s="19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60"/>
    </row>
    <row r="142" spans="2:37" s="56" customFormat="1" x14ac:dyDescent="0.2">
      <c r="B142" s="19"/>
      <c r="K142" s="85"/>
      <c r="L142" s="85"/>
      <c r="M142" s="85"/>
      <c r="N142" s="85"/>
      <c r="O142" s="85"/>
      <c r="P142" s="85"/>
      <c r="Q142" s="85"/>
      <c r="R142" s="86"/>
      <c r="S142" s="85"/>
      <c r="T142" s="85"/>
      <c r="U142" s="19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60"/>
    </row>
    <row r="143" spans="2:37" s="56" customFormat="1" x14ac:dyDescent="0.2">
      <c r="B143" s="19"/>
      <c r="K143" s="85"/>
      <c r="L143" s="85"/>
      <c r="M143" s="85"/>
      <c r="N143" s="85"/>
      <c r="O143" s="85"/>
      <c r="P143" s="85"/>
      <c r="Q143" s="85"/>
      <c r="R143" s="86"/>
      <c r="S143" s="85"/>
      <c r="T143" s="85"/>
      <c r="U143" s="19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60"/>
    </row>
    <row r="144" spans="2:37" s="56" customFormat="1" x14ac:dyDescent="0.2">
      <c r="B144" s="19"/>
      <c r="K144" s="85"/>
      <c r="L144" s="85"/>
      <c r="M144" s="85"/>
      <c r="N144" s="85"/>
      <c r="O144" s="85"/>
      <c r="P144" s="85"/>
      <c r="Q144" s="85"/>
      <c r="R144" s="86"/>
      <c r="S144" s="85"/>
      <c r="T144" s="85"/>
      <c r="U144" s="19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60"/>
    </row>
    <row r="145" spans="2:37" s="56" customFormat="1" x14ac:dyDescent="0.2">
      <c r="B145" s="19"/>
      <c r="K145" s="85"/>
      <c r="L145" s="85"/>
      <c r="M145" s="85"/>
      <c r="N145" s="85"/>
      <c r="O145" s="85"/>
      <c r="P145" s="85"/>
      <c r="Q145" s="85"/>
      <c r="R145" s="86"/>
      <c r="S145" s="85"/>
      <c r="T145" s="85"/>
      <c r="U145" s="19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60"/>
    </row>
    <row r="146" spans="2:37" s="56" customFormat="1" x14ac:dyDescent="0.2">
      <c r="B146" s="19"/>
      <c r="K146" s="85"/>
      <c r="L146" s="85"/>
      <c r="M146" s="85"/>
      <c r="N146" s="85"/>
      <c r="O146" s="85"/>
      <c r="P146" s="85"/>
      <c r="Q146" s="85"/>
      <c r="R146" s="86"/>
      <c r="S146" s="85"/>
      <c r="T146" s="85"/>
      <c r="U146" s="19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60"/>
    </row>
    <row r="147" spans="2:37" s="56" customFormat="1" x14ac:dyDescent="0.2">
      <c r="B147" s="19"/>
      <c r="K147" s="85"/>
      <c r="L147" s="85"/>
      <c r="M147" s="85"/>
      <c r="N147" s="85"/>
      <c r="O147" s="85"/>
      <c r="P147" s="85"/>
      <c r="Q147" s="85"/>
      <c r="R147" s="86"/>
      <c r="S147" s="85"/>
      <c r="T147" s="85"/>
      <c r="U147" s="19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60"/>
    </row>
    <row r="148" spans="2:37" s="56" customFormat="1" x14ac:dyDescent="0.2">
      <c r="B148" s="19"/>
      <c r="K148" s="85"/>
      <c r="L148" s="85"/>
      <c r="M148" s="85"/>
      <c r="N148" s="85"/>
      <c r="O148" s="85"/>
      <c r="P148" s="85"/>
      <c r="Q148" s="85"/>
      <c r="R148" s="86"/>
      <c r="S148" s="85"/>
      <c r="T148" s="85"/>
      <c r="U148" s="19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60"/>
    </row>
    <row r="149" spans="2:37" s="56" customFormat="1" x14ac:dyDescent="0.2">
      <c r="B149" s="19"/>
      <c r="K149" s="85"/>
      <c r="L149" s="85"/>
      <c r="M149" s="85"/>
      <c r="N149" s="85"/>
      <c r="O149" s="85"/>
      <c r="P149" s="85"/>
      <c r="Q149" s="85"/>
      <c r="R149" s="86"/>
      <c r="S149" s="85"/>
      <c r="T149" s="85"/>
      <c r="U149" s="19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60"/>
    </row>
    <row r="150" spans="2:37" s="56" customFormat="1" x14ac:dyDescent="0.2">
      <c r="B150" s="19"/>
      <c r="K150" s="85"/>
      <c r="L150" s="85"/>
      <c r="M150" s="85"/>
      <c r="N150" s="85"/>
      <c r="O150" s="85"/>
      <c r="P150" s="85"/>
      <c r="Q150" s="85"/>
      <c r="R150" s="86"/>
      <c r="S150" s="85"/>
      <c r="T150" s="85"/>
      <c r="U150" s="19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60"/>
    </row>
    <row r="151" spans="2:37" s="56" customFormat="1" x14ac:dyDescent="0.2">
      <c r="B151" s="19"/>
      <c r="K151" s="85"/>
      <c r="L151" s="85"/>
      <c r="M151" s="85"/>
      <c r="N151" s="85"/>
      <c r="O151" s="85"/>
      <c r="P151" s="85"/>
      <c r="Q151" s="85"/>
      <c r="R151" s="86"/>
      <c r="S151" s="85"/>
      <c r="T151" s="85"/>
      <c r="U151" s="19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60"/>
    </row>
    <row r="152" spans="2:37" s="56" customFormat="1" x14ac:dyDescent="0.2">
      <c r="B152" s="19"/>
      <c r="K152" s="85"/>
      <c r="L152" s="85"/>
      <c r="M152" s="85"/>
      <c r="N152" s="85"/>
      <c r="O152" s="85"/>
      <c r="P152" s="85"/>
      <c r="Q152" s="85"/>
      <c r="R152" s="86"/>
      <c r="S152" s="85"/>
      <c r="T152" s="85"/>
      <c r="U152" s="19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60"/>
    </row>
    <row r="153" spans="2:37" s="56" customFormat="1" x14ac:dyDescent="0.2">
      <c r="B153" s="19"/>
      <c r="K153" s="85"/>
      <c r="L153" s="85"/>
      <c r="M153" s="85"/>
      <c r="N153" s="85"/>
      <c r="O153" s="85"/>
      <c r="P153" s="85"/>
      <c r="Q153" s="85"/>
      <c r="R153" s="86"/>
      <c r="S153" s="85"/>
      <c r="T153" s="85"/>
      <c r="U153" s="19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60"/>
    </row>
    <row r="154" spans="2:37" s="56" customFormat="1" x14ac:dyDescent="0.2">
      <c r="B154" s="19"/>
      <c r="K154" s="85"/>
      <c r="L154" s="85"/>
      <c r="M154" s="85"/>
      <c r="N154" s="85"/>
      <c r="O154" s="85"/>
      <c r="P154" s="85"/>
      <c r="Q154" s="85"/>
      <c r="R154" s="86"/>
      <c r="S154" s="85"/>
      <c r="T154" s="85"/>
      <c r="U154" s="19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60"/>
    </row>
    <row r="155" spans="2:37" s="56" customFormat="1" x14ac:dyDescent="0.2">
      <c r="B155" s="19"/>
      <c r="K155" s="85"/>
      <c r="L155" s="85"/>
      <c r="M155" s="85"/>
      <c r="N155" s="85"/>
      <c r="O155" s="85"/>
      <c r="P155" s="85"/>
      <c r="Q155" s="85"/>
      <c r="R155" s="86"/>
      <c r="S155" s="85"/>
      <c r="T155" s="85"/>
      <c r="U155" s="19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60"/>
    </row>
    <row r="156" spans="2:37" s="56" customFormat="1" x14ac:dyDescent="0.2">
      <c r="B156" s="19"/>
      <c r="K156" s="85"/>
      <c r="L156" s="85"/>
      <c r="M156" s="85"/>
      <c r="N156" s="85"/>
      <c r="O156" s="85"/>
      <c r="P156" s="85"/>
      <c r="Q156" s="85"/>
      <c r="R156" s="86"/>
      <c r="S156" s="85"/>
      <c r="T156" s="85"/>
      <c r="U156" s="19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60"/>
    </row>
    <row r="157" spans="2:37" s="56" customFormat="1" x14ac:dyDescent="0.2">
      <c r="B157" s="19"/>
      <c r="K157" s="85"/>
      <c r="L157" s="85"/>
      <c r="M157" s="85"/>
      <c r="N157" s="85"/>
      <c r="O157" s="85"/>
      <c r="P157" s="85"/>
      <c r="Q157" s="85"/>
      <c r="R157" s="86"/>
      <c r="S157" s="85"/>
      <c r="T157" s="85"/>
      <c r="U157" s="19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60"/>
    </row>
    <row r="158" spans="2:37" s="56" customFormat="1" x14ac:dyDescent="0.2">
      <c r="B158" s="19"/>
      <c r="K158" s="85"/>
      <c r="L158" s="85"/>
      <c r="M158" s="85"/>
      <c r="N158" s="85"/>
      <c r="O158" s="85"/>
      <c r="P158" s="85"/>
      <c r="Q158" s="85"/>
      <c r="R158" s="86"/>
      <c r="S158" s="85"/>
      <c r="T158" s="85"/>
      <c r="U158" s="19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60"/>
    </row>
    <row r="159" spans="2:37" s="56" customFormat="1" x14ac:dyDescent="0.2">
      <c r="B159" s="19"/>
      <c r="K159" s="85"/>
      <c r="L159" s="85"/>
      <c r="M159" s="85"/>
      <c r="N159" s="85"/>
      <c r="O159" s="85"/>
      <c r="P159" s="85"/>
      <c r="Q159" s="85"/>
      <c r="R159" s="86"/>
      <c r="S159" s="85"/>
      <c r="T159" s="85"/>
      <c r="U159" s="19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60"/>
    </row>
    <row r="160" spans="2:37" s="56" customFormat="1" x14ac:dyDescent="0.2">
      <c r="B160" s="19"/>
      <c r="K160" s="85"/>
      <c r="L160" s="85"/>
      <c r="M160" s="85"/>
      <c r="N160" s="85"/>
      <c r="O160" s="85"/>
      <c r="P160" s="85"/>
      <c r="Q160" s="85"/>
      <c r="R160" s="86"/>
      <c r="S160" s="85"/>
      <c r="T160" s="85"/>
      <c r="U160" s="19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60"/>
    </row>
    <row r="161" spans="2:37" s="56" customFormat="1" x14ac:dyDescent="0.2">
      <c r="B161" s="19"/>
      <c r="K161" s="85"/>
      <c r="L161" s="85"/>
      <c r="M161" s="85"/>
      <c r="N161" s="85"/>
      <c r="O161" s="85"/>
      <c r="P161" s="85"/>
      <c r="Q161" s="85"/>
      <c r="R161" s="86"/>
      <c r="S161" s="85"/>
      <c r="T161" s="85"/>
      <c r="U161" s="19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60"/>
    </row>
    <row r="162" spans="2:37" s="56" customFormat="1" x14ac:dyDescent="0.2">
      <c r="B162" s="19"/>
      <c r="K162" s="85"/>
      <c r="L162" s="85"/>
      <c r="M162" s="85"/>
      <c r="N162" s="85"/>
      <c r="O162" s="85"/>
      <c r="P162" s="85"/>
      <c r="Q162" s="85"/>
      <c r="R162" s="86"/>
      <c r="S162" s="85"/>
      <c r="T162" s="85"/>
      <c r="U162" s="19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60"/>
    </row>
    <row r="163" spans="2:37" s="56" customFormat="1" x14ac:dyDescent="0.2">
      <c r="K163" s="85"/>
      <c r="L163" s="85"/>
      <c r="M163" s="85"/>
      <c r="N163" s="85"/>
      <c r="O163" s="85"/>
      <c r="P163" s="85"/>
      <c r="Q163" s="85"/>
      <c r="R163" s="86"/>
      <c r="S163" s="85"/>
      <c r="T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60"/>
    </row>
    <row r="164" spans="2:37" s="56" customFormat="1" x14ac:dyDescent="0.2">
      <c r="K164" s="85"/>
      <c r="L164" s="85"/>
      <c r="M164" s="85"/>
      <c r="N164" s="85"/>
      <c r="O164" s="85"/>
      <c r="P164" s="85"/>
      <c r="Q164" s="85"/>
      <c r="R164" s="86"/>
      <c r="S164" s="85"/>
      <c r="T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60"/>
    </row>
    <row r="165" spans="2:37" s="56" customFormat="1" x14ac:dyDescent="0.2">
      <c r="K165" s="85"/>
      <c r="L165" s="85"/>
      <c r="M165" s="85"/>
      <c r="N165" s="85"/>
      <c r="O165" s="85"/>
      <c r="P165" s="85"/>
      <c r="Q165" s="85"/>
      <c r="R165" s="86"/>
      <c r="S165" s="85"/>
      <c r="T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60"/>
    </row>
    <row r="166" spans="2:37" s="56" customFormat="1" x14ac:dyDescent="0.2">
      <c r="K166" s="85"/>
      <c r="L166" s="85"/>
      <c r="M166" s="85"/>
      <c r="N166" s="85"/>
      <c r="O166" s="85"/>
      <c r="P166" s="85"/>
      <c r="Q166" s="85"/>
      <c r="R166" s="86"/>
      <c r="S166" s="85"/>
      <c r="T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60"/>
    </row>
    <row r="167" spans="2:37" s="56" customFormat="1" x14ac:dyDescent="0.2">
      <c r="K167" s="85"/>
      <c r="L167" s="85"/>
      <c r="M167" s="85"/>
      <c r="N167" s="85"/>
      <c r="O167" s="85"/>
      <c r="P167" s="85"/>
      <c r="Q167" s="85"/>
      <c r="R167" s="86"/>
      <c r="S167" s="85"/>
      <c r="T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60"/>
    </row>
    <row r="168" spans="2:37" s="56" customFormat="1" x14ac:dyDescent="0.2">
      <c r="K168" s="85"/>
      <c r="L168" s="85"/>
      <c r="M168" s="85"/>
      <c r="N168" s="85"/>
      <c r="O168" s="85"/>
      <c r="P168" s="85"/>
      <c r="Q168" s="85"/>
      <c r="R168" s="86"/>
      <c r="S168" s="85"/>
      <c r="T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60"/>
    </row>
    <row r="169" spans="2:37" s="56" customFormat="1" x14ac:dyDescent="0.2">
      <c r="K169" s="85"/>
      <c r="L169" s="85"/>
      <c r="M169" s="85"/>
      <c r="N169" s="85"/>
      <c r="O169" s="85"/>
      <c r="P169" s="85"/>
      <c r="Q169" s="85"/>
      <c r="R169" s="86"/>
      <c r="S169" s="85"/>
      <c r="T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60"/>
    </row>
    <row r="170" spans="2:37" s="56" customFormat="1" x14ac:dyDescent="0.2">
      <c r="K170" s="85"/>
      <c r="L170" s="85"/>
      <c r="M170" s="85"/>
      <c r="N170" s="85"/>
      <c r="O170" s="85"/>
      <c r="P170" s="85"/>
      <c r="Q170" s="85"/>
      <c r="R170" s="86"/>
      <c r="S170" s="85"/>
      <c r="T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60"/>
    </row>
    <row r="171" spans="2:37" s="56" customFormat="1" x14ac:dyDescent="0.2">
      <c r="K171" s="85"/>
      <c r="L171" s="85"/>
      <c r="M171" s="85"/>
      <c r="N171" s="85"/>
      <c r="O171" s="85"/>
      <c r="P171" s="85"/>
      <c r="Q171" s="85"/>
      <c r="R171" s="86"/>
      <c r="S171" s="85"/>
      <c r="T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60"/>
    </row>
    <row r="172" spans="2:37" s="56" customFormat="1" x14ac:dyDescent="0.2">
      <c r="K172" s="85"/>
      <c r="L172" s="85"/>
      <c r="M172" s="85"/>
      <c r="N172" s="85"/>
      <c r="O172" s="85"/>
      <c r="P172" s="85"/>
      <c r="Q172" s="85"/>
      <c r="R172" s="86"/>
      <c r="S172" s="85"/>
      <c r="T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60"/>
    </row>
    <row r="173" spans="2:37" s="56" customFormat="1" x14ac:dyDescent="0.2">
      <c r="K173" s="85"/>
      <c r="L173" s="85"/>
      <c r="M173" s="85"/>
      <c r="N173" s="85"/>
      <c r="O173" s="85"/>
      <c r="P173" s="85"/>
      <c r="Q173" s="85"/>
      <c r="R173" s="86"/>
      <c r="S173" s="85"/>
      <c r="T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60"/>
    </row>
    <row r="174" spans="2:37" s="56" customFormat="1" x14ac:dyDescent="0.2">
      <c r="K174" s="85"/>
      <c r="L174" s="85"/>
      <c r="M174" s="85"/>
      <c r="N174" s="85"/>
      <c r="O174" s="85"/>
      <c r="P174" s="85"/>
      <c r="Q174" s="85"/>
      <c r="R174" s="86"/>
      <c r="S174" s="85"/>
      <c r="T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60"/>
    </row>
    <row r="175" spans="2:37" s="56" customFormat="1" x14ac:dyDescent="0.2">
      <c r="K175" s="85"/>
      <c r="L175" s="85"/>
      <c r="M175" s="85"/>
      <c r="N175" s="85"/>
      <c r="O175" s="85"/>
      <c r="P175" s="85"/>
      <c r="Q175" s="85"/>
      <c r="R175" s="86"/>
      <c r="S175" s="85"/>
      <c r="T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60"/>
    </row>
    <row r="176" spans="2:37" s="56" customFormat="1" x14ac:dyDescent="0.2">
      <c r="K176" s="85"/>
      <c r="L176" s="85"/>
      <c r="M176" s="85"/>
      <c r="N176" s="85"/>
      <c r="O176" s="85"/>
      <c r="P176" s="85"/>
      <c r="Q176" s="85"/>
      <c r="R176" s="86"/>
      <c r="S176" s="85"/>
      <c r="T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60"/>
    </row>
  </sheetData>
  <mergeCells count="49">
    <mergeCell ref="AD2:AL2"/>
    <mergeCell ref="A1:J1"/>
    <mergeCell ref="T1:AC1"/>
    <mergeCell ref="A2:J2"/>
    <mergeCell ref="K2:S2"/>
    <mergeCell ref="T2:AC2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</mergeCells>
  <hyperlinks>
    <hyperlink ref="AD2:AF2" location="Inhaltsverzeichnis!B22" display="2.4 Wirtschaftszweig N" xr:uid="{5992C951-E564-43B3-947E-316EDE83B452}"/>
    <hyperlink ref="A1:F1" location="Inhaltsverzeichnis!B17" display="2. Nominaler Umsatzindex im Land Berlin nach Wirtschaftsbereichen" xr:uid="{CB6FC816-C2A5-449E-BFCB-E5C9BCFADE19}"/>
    <hyperlink ref="K2:M2" location="Inhaltsverzeichnis!B19" display="2.2 Wirtschaftszweig J" xr:uid="{C4FC2F76-2E94-417C-AA72-4680DB2AF3B3}"/>
    <hyperlink ref="A2:E2" location="Inhaltsverzeichnis!B18" display="2.1 Wirtschaftszweig H" xr:uid="{2D86F95E-C5C6-4D7F-8157-B34533D718BB}"/>
    <hyperlink ref="T2:X2" location="Inhaltsverzeichnis!B20" display="2.3 Wirtschaftszweig L und M" xr:uid="{50CF96D9-3274-4478-AEAA-A549417FD197}"/>
    <hyperlink ref="A2:J2" location="Inhaltsverzeichnis!B16" display="    Wirtschaftszweig H" xr:uid="{A35F9552-CC38-42ED-815F-5F8053F4309B}"/>
    <hyperlink ref="K2:S2" location="Inhaltsverzeichnis!B17" display="Wirtschaftszweig J" xr:uid="{1DA89450-57CD-4528-B755-BD276670A402}"/>
    <hyperlink ref="T2:AC2" location="Inhaltsverzeichnis!B18" display="    Wirtschaftszweig L und M" xr:uid="{AD0A280D-C10B-43F6-9655-B4A330A3B3CD}"/>
    <hyperlink ref="AD2:AL2" location="Inhaltsverzeichnis!B20" display="Wirtschaftszweig N" xr:uid="{0495FB56-4555-43AF-BFB7-36B3C7A3884C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04/26 –  Berlin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2DFA-F87A-4EDE-A9C5-AD66ACE9BC9A}">
  <sheetPr codeName="Tabelle6"/>
  <dimension ref="A1:AL176"/>
  <sheetViews>
    <sheetView zoomScaleNormal="100" workbookViewId="0">
      <pane ySplit="7" topLeftCell="A8" activePane="bottomLeft" state="frozen"/>
      <selection pane="bottomLeft" activeCell="AD8" sqref="AD8:AJ8"/>
    </sheetView>
  </sheetViews>
  <sheetFormatPr baseColWidth="10" defaultColWidth="9.28515625" defaultRowHeight="12.75" x14ac:dyDescent="0.2"/>
  <cols>
    <col min="1" max="1" width="4" style="85" customWidth="1"/>
    <col min="2" max="2" width="7.7109375" style="85" customWidth="1"/>
    <col min="3" max="3" width="10.7109375" style="85" customWidth="1"/>
    <col min="4" max="4" width="5.85546875" style="85" customWidth="1"/>
    <col min="5" max="5" width="11.7109375" style="85" customWidth="1"/>
    <col min="6" max="6" width="9.7109375" style="85" customWidth="1"/>
    <col min="7" max="7" width="7.28515625" style="85" customWidth="1"/>
    <col min="8" max="8" width="6.28515625" style="85" customWidth="1"/>
    <col min="9" max="10" width="10" style="85" customWidth="1"/>
    <col min="11" max="11" width="7.7109375" style="85" customWidth="1"/>
    <col min="12" max="12" width="6.28515625" style="85" customWidth="1"/>
    <col min="13" max="13" width="14.85546875" style="85" customWidth="1"/>
    <col min="14" max="14" width="6.140625" style="85" customWidth="1"/>
    <col min="15" max="15" width="5.85546875" style="85" customWidth="1"/>
    <col min="16" max="16" width="9.140625" style="85" customWidth="1"/>
    <col min="17" max="17" width="8.7109375" style="85" customWidth="1"/>
    <col min="18" max="18" width="6.7109375" style="86" customWidth="1"/>
    <col min="19" max="19" width="7.7109375" style="85" customWidth="1"/>
    <col min="20" max="20" width="4" style="85" customWidth="1"/>
    <col min="21" max="21" width="7.7109375" style="85" customWidth="1"/>
    <col min="22" max="22" width="6" style="85" customWidth="1"/>
    <col min="23" max="23" width="8" style="85" customWidth="1"/>
    <col min="24" max="24" width="12.28515625" style="85" customWidth="1"/>
    <col min="25" max="25" width="8.42578125" style="85" customWidth="1"/>
    <col min="26" max="26" width="7.42578125" style="85" customWidth="1"/>
    <col min="27" max="27" width="9.85546875" style="85" customWidth="1"/>
    <col min="28" max="28" width="6" style="85" customWidth="1"/>
    <col min="29" max="29" width="6.28515625" style="85" customWidth="1"/>
    <col min="30" max="30" width="6.5703125" style="85" customWidth="1"/>
    <col min="31" max="31" width="6" style="85" customWidth="1"/>
    <col min="32" max="32" width="8.5703125" style="85" customWidth="1"/>
    <col min="33" max="33" width="10.7109375" style="85" customWidth="1"/>
    <col min="34" max="34" width="8.7109375" style="85" customWidth="1"/>
    <col min="35" max="35" width="9.42578125" style="85" customWidth="1"/>
    <col min="36" max="36" width="12.140625" style="85" customWidth="1"/>
    <col min="37" max="37" width="6.7109375" style="86" customWidth="1"/>
    <col min="38" max="38" width="7.7109375" style="85" customWidth="1"/>
    <col min="39" max="16384" width="9.28515625" style="85"/>
  </cols>
  <sheetData>
    <row r="1" spans="1:38" s="58" customFormat="1" ht="12" customHeight="1" x14ac:dyDescent="0.2">
      <c r="A1" s="135" t="s">
        <v>128</v>
      </c>
      <c r="B1" s="135"/>
      <c r="C1" s="135"/>
      <c r="D1" s="135"/>
      <c r="E1" s="135"/>
      <c r="F1" s="135"/>
      <c r="G1" s="135"/>
      <c r="H1" s="135"/>
      <c r="I1" s="135"/>
      <c r="J1" s="135"/>
      <c r="K1" s="45"/>
      <c r="L1" s="87"/>
      <c r="M1" s="87"/>
      <c r="N1" s="88"/>
      <c r="O1" s="88"/>
      <c r="P1" s="88"/>
      <c r="Q1" s="88"/>
      <c r="R1" s="89"/>
      <c r="S1" s="88"/>
      <c r="T1" s="149" t="s">
        <v>128</v>
      </c>
      <c r="U1" s="149"/>
      <c r="V1" s="149"/>
      <c r="W1" s="149"/>
      <c r="X1" s="149"/>
      <c r="Y1" s="149"/>
      <c r="Z1" s="149"/>
      <c r="AA1" s="149"/>
      <c r="AB1" s="149"/>
      <c r="AC1" s="149"/>
      <c r="AD1" s="45"/>
      <c r="AE1" s="47"/>
      <c r="AF1" s="47"/>
      <c r="AG1" s="56"/>
      <c r="AH1" s="56"/>
      <c r="AI1" s="56"/>
      <c r="AJ1" s="56"/>
      <c r="AK1" s="60"/>
    </row>
    <row r="2" spans="1:38" s="56" customFormat="1" ht="12" customHeight="1" x14ac:dyDescent="0.2">
      <c r="A2" s="135" t="s">
        <v>62</v>
      </c>
      <c r="B2" s="135"/>
      <c r="C2" s="135"/>
      <c r="D2" s="135"/>
      <c r="E2" s="135"/>
      <c r="F2" s="135"/>
      <c r="G2" s="135"/>
      <c r="H2" s="135"/>
      <c r="I2" s="135"/>
      <c r="J2" s="135"/>
      <c r="K2" s="135" t="s">
        <v>122</v>
      </c>
      <c r="L2" s="135"/>
      <c r="M2" s="135"/>
      <c r="N2" s="135"/>
      <c r="O2" s="135"/>
      <c r="P2" s="135"/>
      <c r="Q2" s="135"/>
      <c r="R2" s="135"/>
      <c r="S2" s="135"/>
      <c r="T2" s="135" t="s">
        <v>125</v>
      </c>
      <c r="U2" s="135"/>
      <c r="V2" s="135"/>
      <c r="W2" s="135"/>
      <c r="X2" s="135"/>
      <c r="Y2" s="135"/>
      <c r="Z2" s="135"/>
      <c r="AA2" s="135"/>
      <c r="AB2" s="135"/>
      <c r="AC2" s="135"/>
      <c r="AD2" s="135" t="s">
        <v>123</v>
      </c>
      <c r="AE2" s="135"/>
      <c r="AF2" s="135"/>
      <c r="AG2" s="135"/>
      <c r="AH2" s="135"/>
      <c r="AI2" s="135"/>
      <c r="AJ2" s="135"/>
      <c r="AK2" s="135"/>
      <c r="AL2" s="135"/>
    </row>
    <row r="3" spans="1:38" s="56" customFormat="1" ht="3.75" customHeight="1" x14ac:dyDescent="0.2">
      <c r="K3" s="59"/>
      <c r="R3" s="60"/>
      <c r="AK3" s="60"/>
    </row>
    <row r="4" spans="1:38" s="56" customFormat="1" ht="12" customHeight="1" x14ac:dyDescent="0.2">
      <c r="A4" s="136" t="s">
        <v>63</v>
      </c>
      <c r="B4" s="127"/>
      <c r="C4" s="61" t="s">
        <v>64</v>
      </c>
      <c r="D4" s="139" t="s">
        <v>65</v>
      </c>
      <c r="E4" s="140"/>
      <c r="F4" s="140"/>
      <c r="G4" s="140"/>
      <c r="H4" s="140"/>
      <c r="I4" s="140"/>
      <c r="J4" s="140"/>
      <c r="K4" s="125" t="s">
        <v>66</v>
      </c>
      <c r="L4" s="125"/>
      <c r="M4" s="125"/>
      <c r="N4" s="125"/>
      <c r="O4" s="125"/>
      <c r="P4" s="125"/>
      <c r="Q4" s="125"/>
      <c r="R4" s="122" t="s">
        <v>63</v>
      </c>
      <c r="S4" s="136"/>
      <c r="T4" s="136" t="s">
        <v>63</v>
      </c>
      <c r="U4" s="127"/>
      <c r="V4" s="62" t="s">
        <v>67</v>
      </c>
      <c r="W4" s="124" t="s">
        <v>68</v>
      </c>
      <c r="X4" s="125"/>
      <c r="Y4" s="125"/>
      <c r="Z4" s="125"/>
      <c r="AA4" s="125"/>
      <c r="AB4" s="125"/>
      <c r="AC4" s="125"/>
      <c r="AD4" s="125" t="s">
        <v>69</v>
      </c>
      <c r="AE4" s="125"/>
      <c r="AF4" s="125"/>
      <c r="AG4" s="125"/>
      <c r="AH4" s="125"/>
      <c r="AI4" s="125"/>
      <c r="AJ4" s="125"/>
      <c r="AK4" s="122" t="s">
        <v>63</v>
      </c>
      <c r="AL4" s="136"/>
    </row>
    <row r="5" spans="1:38" s="56" customFormat="1" ht="12" customHeight="1" x14ac:dyDescent="0.2">
      <c r="A5" s="137"/>
      <c r="B5" s="128"/>
      <c r="C5" s="142" t="s">
        <v>39</v>
      </c>
      <c r="D5" s="120" t="s">
        <v>70</v>
      </c>
      <c r="E5" s="124" t="s">
        <v>71</v>
      </c>
      <c r="F5" s="125"/>
      <c r="G5" s="125"/>
      <c r="H5" s="126"/>
      <c r="I5" s="144">
        <v>52</v>
      </c>
      <c r="J5" s="146">
        <v>53</v>
      </c>
      <c r="K5" s="127" t="s">
        <v>72</v>
      </c>
      <c r="L5" s="21">
        <v>58</v>
      </c>
      <c r="M5" s="21">
        <v>59</v>
      </c>
      <c r="N5" s="21">
        <v>60</v>
      </c>
      <c r="O5" s="21">
        <v>61</v>
      </c>
      <c r="P5" s="21">
        <v>62</v>
      </c>
      <c r="Q5" s="63">
        <v>63</v>
      </c>
      <c r="R5" s="141"/>
      <c r="S5" s="137"/>
      <c r="T5" s="137"/>
      <c r="U5" s="128"/>
      <c r="V5" s="62" t="s">
        <v>73</v>
      </c>
      <c r="W5" s="120" t="s">
        <v>74</v>
      </c>
      <c r="X5" s="124" t="s">
        <v>75</v>
      </c>
      <c r="Y5" s="125"/>
      <c r="Z5" s="126"/>
      <c r="AA5" s="21">
        <v>71</v>
      </c>
      <c r="AB5" s="21">
        <v>73</v>
      </c>
      <c r="AC5" s="64">
        <v>74</v>
      </c>
      <c r="AD5" s="127" t="s">
        <v>76</v>
      </c>
      <c r="AE5" s="62" t="s">
        <v>77</v>
      </c>
      <c r="AF5" s="21">
        <v>78</v>
      </c>
      <c r="AG5" s="21" t="s">
        <v>78</v>
      </c>
      <c r="AH5" s="21" t="s">
        <v>79</v>
      </c>
      <c r="AI5" s="21" t="s">
        <v>80</v>
      </c>
      <c r="AJ5" s="64">
        <v>82</v>
      </c>
      <c r="AK5" s="141"/>
      <c r="AL5" s="137"/>
    </row>
    <row r="6" spans="1:38" s="56" customFormat="1" ht="12" customHeight="1" x14ac:dyDescent="0.2">
      <c r="A6" s="137"/>
      <c r="B6" s="128"/>
      <c r="C6" s="143"/>
      <c r="D6" s="134"/>
      <c r="E6" s="120" t="s">
        <v>81</v>
      </c>
      <c r="F6" s="65">
        <v>49</v>
      </c>
      <c r="G6" s="21">
        <v>50</v>
      </c>
      <c r="H6" s="21">
        <v>51</v>
      </c>
      <c r="I6" s="145"/>
      <c r="J6" s="147"/>
      <c r="K6" s="128"/>
      <c r="L6" s="120" t="s">
        <v>82</v>
      </c>
      <c r="M6" s="130" t="s">
        <v>83</v>
      </c>
      <c r="N6" s="120" t="s">
        <v>84</v>
      </c>
      <c r="O6" s="120" t="s">
        <v>85</v>
      </c>
      <c r="P6" s="120" t="s">
        <v>86</v>
      </c>
      <c r="Q6" s="122" t="s">
        <v>87</v>
      </c>
      <c r="R6" s="141"/>
      <c r="S6" s="137"/>
      <c r="T6" s="137"/>
      <c r="U6" s="128"/>
      <c r="V6" s="132" t="s">
        <v>88</v>
      </c>
      <c r="W6" s="134"/>
      <c r="X6" s="118" t="s">
        <v>131</v>
      </c>
      <c r="Y6" s="21">
        <v>69</v>
      </c>
      <c r="Z6" s="21" t="s">
        <v>89</v>
      </c>
      <c r="AA6" s="118" t="s">
        <v>90</v>
      </c>
      <c r="AB6" s="120" t="s">
        <v>91</v>
      </c>
      <c r="AC6" s="122" t="s">
        <v>92</v>
      </c>
      <c r="AD6" s="128"/>
      <c r="AE6" s="112" t="s">
        <v>93</v>
      </c>
      <c r="AF6" s="112" t="s">
        <v>94</v>
      </c>
      <c r="AG6" s="112" t="s">
        <v>95</v>
      </c>
      <c r="AH6" s="112" t="s">
        <v>96</v>
      </c>
      <c r="AI6" s="112" t="s">
        <v>97</v>
      </c>
      <c r="AJ6" s="114" t="s">
        <v>98</v>
      </c>
      <c r="AK6" s="141"/>
      <c r="AL6" s="137"/>
    </row>
    <row r="7" spans="1:38" s="56" customFormat="1" ht="42.6" customHeight="1" x14ac:dyDescent="0.2">
      <c r="A7" s="138"/>
      <c r="B7" s="129"/>
      <c r="C7" s="119"/>
      <c r="D7" s="121"/>
      <c r="E7" s="121"/>
      <c r="F7" s="66" t="s">
        <v>129</v>
      </c>
      <c r="G7" s="66" t="s">
        <v>99</v>
      </c>
      <c r="H7" s="66" t="s">
        <v>100</v>
      </c>
      <c r="I7" s="66" t="s">
        <v>130</v>
      </c>
      <c r="J7" s="67" t="s">
        <v>121</v>
      </c>
      <c r="K7" s="129"/>
      <c r="L7" s="121"/>
      <c r="M7" s="131"/>
      <c r="N7" s="121"/>
      <c r="O7" s="121"/>
      <c r="P7" s="121"/>
      <c r="Q7" s="123"/>
      <c r="R7" s="123"/>
      <c r="S7" s="138"/>
      <c r="T7" s="138"/>
      <c r="U7" s="129"/>
      <c r="V7" s="133"/>
      <c r="W7" s="121"/>
      <c r="X7" s="119"/>
      <c r="Y7" s="68" t="s">
        <v>101</v>
      </c>
      <c r="Z7" s="66" t="s">
        <v>102</v>
      </c>
      <c r="AA7" s="119"/>
      <c r="AB7" s="121"/>
      <c r="AC7" s="123"/>
      <c r="AD7" s="129"/>
      <c r="AE7" s="113"/>
      <c r="AF7" s="113"/>
      <c r="AG7" s="113"/>
      <c r="AH7" s="113"/>
      <c r="AI7" s="113"/>
      <c r="AJ7" s="115"/>
      <c r="AK7" s="123"/>
      <c r="AL7" s="138"/>
    </row>
    <row r="8" spans="1:38" s="69" customFormat="1" ht="12" customHeight="1" x14ac:dyDescent="0.2">
      <c r="B8" s="70"/>
      <c r="C8" s="116" t="s">
        <v>137</v>
      </c>
      <c r="D8" s="116"/>
      <c r="E8" s="116"/>
      <c r="F8" s="116"/>
      <c r="G8" s="116"/>
      <c r="H8" s="116"/>
      <c r="I8" s="116"/>
      <c r="J8" s="116"/>
      <c r="K8" s="117" t="s">
        <v>137</v>
      </c>
      <c r="L8" s="117"/>
      <c r="M8" s="117"/>
      <c r="N8" s="117"/>
      <c r="O8" s="117"/>
      <c r="P8" s="117"/>
      <c r="Q8" s="117"/>
      <c r="R8" s="91"/>
      <c r="S8" s="70"/>
      <c r="T8" s="20"/>
      <c r="U8" s="70"/>
      <c r="V8" s="116" t="s">
        <v>137</v>
      </c>
      <c r="W8" s="116"/>
      <c r="X8" s="116"/>
      <c r="Y8" s="116"/>
      <c r="Z8" s="116"/>
      <c r="AA8" s="116"/>
      <c r="AB8" s="116"/>
      <c r="AC8" s="116"/>
      <c r="AD8" s="117" t="s">
        <v>137</v>
      </c>
      <c r="AE8" s="117"/>
      <c r="AF8" s="117"/>
      <c r="AG8" s="117"/>
      <c r="AH8" s="117"/>
      <c r="AI8" s="117"/>
      <c r="AJ8" s="117"/>
      <c r="AK8" s="71"/>
      <c r="AL8" s="70"/>
    </row>
    <row r="9" spans="1:38" s="77" customFormat="1" ht="12" customHeight="1" x14ac:dyDescent="0.2">
      <c r="A9" s="76">
        <v>2025</v>
      </c>
      <c r="B9" s="73" t="s">
        <v>103</v>
      </c>
      <c r="C9" s="74">
        <v>127.14</v>
      </c>
      <c r="D9" s="74">
        <v>128.05000000000001</v>
      </c>
      <c r="E9" s="74">
        <v>106.29</v>
      </c>
      <c r="F9" s="74">
        <v>118.45</v>
      </c>
      <c r="G9" s="74">
        <v>78.25</v>
      </c>
      <c r="H9" s="74">
        <v>35.82</v>
      </c>
      <c r="I9" s="74">
        <v>153.1</v>
      </c>
      <c r="J9" s="74">
        <v>183.36</v>
      </c>
      <c r="K9" s="74">
        <v>163.69</v>
      </c>
      <c r="L9" s="74">
        <v>102.97</v>
      </c>
      <c r="M9" s="74">
        <v>140.81</v>
      </c>
      <c r="N9" s="74">
        <v>114.49</v>
      </c>
      <c r="O9" s="74">
        <v>74.739999999999995</v>
      </c>
      <c r="P9" s="74">
        <v>209.09</v>
      </c>
      <c r="Q9" s="74">
        <v>151.27000000000001</v>
      </c>
      <c r="R9" s="75">
        <v>2025</v>
      </c>
      <c r="S9" s="73" t="s">
        <v>103</v>
      </c>
      <c r="T9" s="76">
        <v>2025</v>
      </c>
      <c r="U9" s="73" t="s">
        <v>103</v>
      </c>
      <c r="V9" s="74">
        <v>101.18</v>
      </c>
      <c r="W9" s="74">
        <v>136.24</v>
      </c>
      <c r="X9" s="74">
        <v>139.06</v>
      </c>
      <c r="Y9" s="74">
        <v>122.16</v>
      </c>
      <c r="Z9" s="74">
        <v>173.5</v>
      </c>
      <c r="AA9" s="74">
        <v>134.35</v>
      </c>
      <c r="AB9" s="74">
        <v>118.89</v>
      </c>
      <c r="AC9" s="74">
        <v>156.78</v>
      </c>
      <c r="AD9" s="74">
        <v>109.09</v>
      </c>
      <c r="AE9" s="74">
        <v>134.93</v>
      </c>
      <c r="AF9" s="74">
        <v>74.27</v>
      </c>
      <c r="AG9" s="74">
        <v>119.67</v>
      </c>
      <c r="AH9" s="74">
        <v>122.36</v>
      </c>
      <c r="AI9" s="74">
        <v>122.48</v>
      </c>
      <c r="AJ9" s="74">
        <v>114.1</v>
      </c>
      <c r="AK9" s="75">
        <v>2025</v>
      </c>
      <c r="AL9" s="73" t="s">
        <v>103</v>
      </c>
    </row>
    <row r="10" spans="1:38" s="77" customFormat="1" ht="12" customHeight="1" x14ac:dyDescent="0.2">
      <c r="B10" s="73" t="s">
        <v>104</v>
      </c>
      <c r="C10" s="74">
        <v>125.94</v>
      </c>
      <c r="D10" s="74">
        <v>126.44</v>
      </c>
      <c r="E10" s="74">
        <v>105.89</v>
      </c>
      <c r="F10" s="74">
        <v>118.28</v>
      </c>
      <c r="G10" s="74">
        <v>81.59</v>
      </c>
      <c r="H10" s="74">
        <v>33.81</v>
      </c>
      <c r="I10" s="74">
        <v>152.07</v>
      </c>
      <c r="J10" s="74">
        <v>176.11</v>
      </c>
      <c r="K10" s="74">
        <v>161.71</v>
      </c>
      <c r="L10" s="74">
        <v>105.69</v>
      </c>
      <c r="M10" s="74">
        <v>140.88</v>
      </c>
      <c r="N10" s="74">
        <v>119.09</v>
      </c>
      <c r="O10" s="74">
        <v>75.790000000000006</v>
      </c>
      <c r="P10" s="74">
        <v>203.39</v>
      </c>
      <c r="Q10" s="74">
        <v>152.46</v>
      </c>
      <c r="R10" s="82"/>
      <c r="S10" s="73" t="s">
        <v>104</v>
      </c>
      <c r="T10" s="74"/>
      <c r="U10" s="73" t="s">
        <v>104</v>
      </c>
      <c r="V10" s="74">
        <v>101.58</v>
      </c>
      <c r="W10" s="74">
        <v>136.99</v>
      </c>
      <c r="X10" s="74">
        <v>140.28</v>
      </c>
      <c r="Y10" s="74">
        <v>122.25</v>
      </c>
      <c r="Z10" s="74">
        <v>177.04</v>
      </c>
      <c r="AA10" s="74">
        <v>133.87</v>
      </c>
      <c r="AB10" s="74">
        <v>120.41</v>
      </c>
      <c r="AC10" s="74">
        <v>158.34</v>
      </c>
      <c r="AD10" s="74">
        <v>107</v>
      </c>
      <c r="AE10" s="74">
        <v>131.63</v>
      </c>
      <c r="AF10" s="74">
        <v>77.36</v>
      </c>
      <c r="AG10" s="74">
        <v>122.25</v>
      </c>
      <c r="AH10" s="74">
        <v>126.08</v>
      </c>
      <c r="AI10" s="74">
        <v>114.85</v>
      </c>
      <c r="AJ10" s="74">
        <v>112.23</v>
      </c>
      <c r="AK10" s="74"/>
      <c r="AL10" s="73" t="s">
        <v>104</v>
      </c>
    </row>
    <row r="11" spans="1:38" s="77" customFormat="1" ht="12" customHeight="1" x14ac:dyDescent="0.2">
      <c r="B11" s="73" t="s">
        <v>105</v>
      </c>
      <c r="C11" s="74">
        <v>126.5</v>
      </c>
      <c r="D11" s="74">
        <v>126.77</v>
      </c>
      <c r="E11" s="74">
        <v>107.45</v>
      </c>
      <c r="F11" s="74">
        <v>120.54</v>
      </c>
      <c r="G11" s="74">
        <v>99.7</v>
      </c>
      <c r="H11" s="74">
        <v>29.79</v>
      </c>
      <c r="I11" s="74">
        <v>150.52000000000001</v>
      </c>
      <c r="J11" s="74">
        <v>173.96</v>
      </c>
      <c r="K11" s="74">
        <v>163.95</v>
      </c>
      <c r="L11" s="74">
        <v>106.87</v>
      </c>
      <c r="M11" s="74">
        <v>135.47999999999999</v>
      </c>
      <c r="N11" s="74">
        <v>115.88</v>
      </c>
      <c r="O11" s="74">
        <v>76.77</v>
      </c>
      <c r="P11" s="74">
        <v>205.56</v>
      </c>
      <c r="Q11" s="74">
        <v>162.87</v>
      </c>
      <c r="R11" s="82"/>
      <c r="S11" s="73" t="s">
        <v>105</v>
      </c>
      <c r="T11" s="74"/>
      <c r="U11" s="73" t="s">
        <v>105</v>
      </c>
      <c r="V11" s="74">
        <v>101.27</v>
      </c>
      <c r="W11" s="74">
        <v>136.03</v>
      </c>
      <c r="X11" s="74">
        <v>138.52000000000001</v>
      </c>
      <c r="Y11" s="74">
        <v>118.92</v>
      </c>
      <c r="Z11" s="74">
        <v>178.49</v>
      </c>
      <c r="AA11" s="74">
        <v>133.72999999999999</v>
      </c>
      <c r="AB11" s="74">
        <v>118.37</v>
      </c>
      <c r="AC11" s="74">
        <v>161.13999999999999</v>
      </c>
      <c r="AD11" s="74">
        <v>107.88</v>
      </c>
      <c r="AE11" s="74">
        <v>127.49</v>
      </c>
      <c r="AF11" s="74">
        <v>80.92</v>
      </c>
      <c r="AG11" s="74">
        <v>124.54</v>
      </c>
      <c r="AH11" s="74">
        <v>125.12</v>
      </c>
      <c r="AI11" s="74">
        <v>117.08</v>
      </c>
      <c r="AJ11" s="74">
        <v>109.14</v>
      </c>
      <c r="AK11" s="74"/>
      <c r="AL11" s="73" t="s">
        <v>105</v>
      </c>
    </row>
    <row r="12" spans="1:38" s="77" customFormat="1" ht="12" customHeight="1" x14ac:dyDescent="0.2">
      <c r="B12" s="73" t="s">
        <v>106</v>
      </c>
      <c r="C12" s="74">
        <v>126.81</v>
      </c>
      <c r="D12" s="74">
        <v>132.29</v>
      </c>
      <c r="E12" s="74">
        <v>116.88</v>
      </c>
      <c r="F12" s="74">
        <v>132.97999999999999</v>
      </c>
      <c r="G12" s="74">
        <v>91.47</v>
      </c>
      <c r="H12" s="74">
        <v>22.63</v>
      </c>
      <c r="I12" s="74">
        <v>150.68</v>
      </c>
      <c r="J12" s="74">
        <v>170.62</v>
      </c>
      <c r="K12" s="74">
        <v>161.31</v>
      </c>
      <c r="L12" s="74">
        <v>105.78</v>
      </c>
      <c r="M12" s="74">
        <v>135.22999999999999</v>
      </c>
      <c r="N12" s="74">
        <v>113.39</v>
      </c>
      <c r="O12" s="74">
        <v>70.87</v>
      </c>
      <c r="P12" s="74">
        <v>203.52</v>
      </c>
      <c r="Q12" s="74">
        <v>157.35</v>
      </c>
      <c r="R12" s="82"/>
      <c r="S12" s="73" t="s">
        <v>106</v>
      </c>
      <c r="T12" s="74"/>
      <c r="U12" s="73" t="s">
        <v>106</v>
      </c>
      <c r="V12" s="74">
        <v>100.95</v>
      </c>
      <c r="W12" s="74">
        <v>137.53</v>
      </c>
      <c r="X12" s="74">
        <v>139.76</v>
      </c>
      <c r="Y12" s="74">
        <v>120.89</v>
      </c>
      <c r="Z12" s="74">
        <v>178.23</v>
      </c>
      <c r="AA12" s="74">
        <v>135.59</v>
      </c>
      <c r="AB12" s="74">
        <v>120.02</v>
      </c>
      <c r="AC12" s="74">
        <v>162.58000000000001</v>
      </c>
      <c r="AD12" s="74">
        <v>106.61</v>
      </c>
      <c r="AE12" s="74">
        <v>123.98</v>
      </c>
      <c r="AF12" s="74">
        <v>80.64</v>
      </c>
      <c r="AG12" s="74">
        <v>123.86</v>
      </c>
      <c r="AH12" s="74">
        <v>125.26</v>
      </c>
      <c r="AI12" s="74">
        <v>114.55</v>
      </c>
      <c r="AJ12" s="74">
        <v>108.48</v>
      </c>
      <c r="AK12" s="74"/>
      <c r="AL12" s="73" t="s">
        <v>106</v>
      </c>
    </row>
    <row r="13" spans="1:38" s="77" customFormat="1" ht="12" customHeight="1" x14ac:dyDescent="0.2">
      <c r="B13" s="73" t="s">
        <v>107</v>
      </c>
      <c r="C13" s="74">
        <v>126.81</v>
      </c>
      <c r="D13" s="74">
        <v>132.55000000000001</v>
      </c>
      <c r="E13" s="74">
        <v>118.16</v>
      </c>
      <c r="F13" s="74">
        <v>134.66</v>
      </c>
      <c r="G13" s="74">
        <v>95.58</v>
      </c>
      <c r="H13" s="74">
        <v>21.31</v>
      </c>
      <c r="I13" s="74">
        <v>149.30000000000001</v>
      </c>
      <c r="J13" s="74">
        <v>168.89</v>
      </c>
      <c r="K13" s="74">
        <v>159.84</v>
      </c>
      <c r="L13" s="74">
        <v>105.52</v>
      </c>
      <c r="M13" s="74">
        <v>133.75</v>
      </c>
      <c r="N13" s="74">
        <v>116.95</v>
      </c>
      <c r="O13" s="74">
        <v>71.41</v>
      </c>
      <c r="P13" s="74">
        <v>201.55</v>
      </c>
      <c r="Q13" s="74">
        <v>154.01</v>
      </c>
      <c r="R13" s="82"/>
      <c r="S13" s="73" t="s">
        <v>107</v>
      </c>
      <c r="T13" s="74"/>
      <c r="U13" s="73" t="s">
        <v>107</v>
      </c>
      <c r="V13" s="74">
        <v>100.78</v>
      </c>
      <c r="W13" s="74">
        <v>136.82</v>
      </c>
      <c r="X13" s="74">
        <v>140.12</v>
      </c>
      <c r="Y13" s="74">
        <v>121.01</v>
      </c>
      <c r="Z13" s="74">
        <v>179.09</v>
      </c>
      <c r="AA13" s="74">
        <v>134.46</v>
      </c>
      <c r="AB13" s="74">
        <v>118.67</v>
      </c>
      <c r="AC13" s="74">
        <v>157.63</v>
      </c>
      <c r="AD13" s="74">
        <v>107.67</v>
      </c>
      <c r="AE13" s="74">
        <v>125.02</v>
      </c>
      <c r="AF13" s="74">
        <v>82.27</v>
      </c>
      <c r="AG13" s="74">
        <v>123.4</v>
      </c>
      <c r="AH13" s="74">
        <v>123.01</v>
      </c>
      <c r="AI13" s="74">
        <v>117.05</v>
      </c>
      <c r="AJ13" s="74">
        <v>108.24</v>
      </c>
      <c r="AK13" s="74"/>
      <c r="AL13" s="73" t="s">
        <v>107</v>
      </c>
    </row>
    <row r="14" spans="1:38" s="77" customFormat="1" ht="12" customHeight="1" x14ac:dyDescent="0.2">
      <c r="B14" s="73" t="s">
        <v>108</v>
      </c>
      <c r="C14" s="74">
        <v>127.64</v>
      </c>
      <c r="D14" s="74">
        <v>132.87</v>
      </c>
      <c r="E14" s="74">
        <v>119.61</v>
      </c>
      <c r="F14" s="74">
        <v>136.58000000000001</v>
      </c>
      <c r="G14" s="74">
        <v>99.87</v>
      </c>
      <c r="H14" s="74">
        <v>19.739999999999998</v>
      </c>
      <c r="I14" s="74">
        <v>145.6</v>
      </c>
      <c r="J14" s="74">
        <v>169.77</v>
      </c>
      <c r="K14" s="74">
        <v>161.32</v>
      </c>
      <c r="L14" s="74">
        <v>105.36</v>
      </c>
      <c r="M14" s="74">
        <v>137.94</v>
      </c>
      <c r="N14" s="74">
        <v>115.82</v>
      </c>
      <c r="O14" s="74">
        <v>77.84</v>
      </c>
      <c r="P14" s="74">
        <v>202.97</v>
      </c>
      <c r="Q14" s="74">
        <v>152.96</v>
      </c>
      <c r="R14" s="82"/>
      <c r="S14" s="73" t="s">
        <v>108</v>
      </c>
      <c r="T14" s="74"/>
      <c r="U14" s="73" t="s">
        <v>108</v>
      </c>
      <c r="V14" s="74">
        <v>99.77</v>
      </c>
      <c r="W14" s="74">
        <v>136.82</v>
      </c>
      <c r="X14" s="74">
        <v>140.07</v>
      </c>
      <c r="Y14" s="74">
        <v>120.08</v>
      </c>
      <c r="Z14" s="74">
        <v>180.83</v>
      </c>
      <c r="AA14" s="74">
        <v>135.68</v>
      </c>
      <c r="AB14" s="74">
        <v>115.3</v>
      </c>
      <c r="AC14" s="74">
        <v>158.54</v>
      </c>
      <c r="AD14" s="74">
        <v>109.34</v>
      </c>
      <c r="AE14" s="74">
        <v>124.7</v>
      </c>
      <c r="AF14" s="74">
        <v>88.88</v>
      </c>
      <c r="AG14" s="74">
        <v>121.46</v>
      </c>
      <c r="AH14" s="74">
        <v>129.94</v>
      </c>
      <c r="AI14" s="74">
        <v>116.71</v>
      </c>
      <c r="AJ14" s="74">
        <v>106.03</v>
      </c>
      <c r="AK14" s="74"/>
      <c r="AL14" s="73" t="s">
        <v>108</v>
      </c>
    </row>
    <row r="15" spans="1:38" s="77" customFormat="1" ht="12" customHeight="1" x14ac:dyDescent="0.2">
      <c r="B15" s="73" t="s">
        <v>109</v>
      </c>
      <c r="C15" s="74">
        <v>126.97</v>
      </c>
      <c r="D15" s="74">
        <v>130.78</v>
      </c>
      <c r="E15" s="74">
        <v>117.07</v>
      </c>
      <c r="F15" s="74">
        <v>131.30000000000001</v>
      </c>
      <c r="G15" s="74">
        <v>127.48</v>
      </c>
      <c r="H15" s="74">
        <v>31.17</v>
      </c>
      <c r="I15" s="74">
        <v>146.85</v>
      </c>
      <c r="J15" s="74">
        <v>165.23</v>
      </c>
      <c r="K15" s="74">
        <v>164.64</v>
      </c>
      <c r="L15" s="74">
        <v>102.98</v>
      </c>
      <c r="M15" s="74">
        <v>127.35</v>
      </c>
      <c r="N15" s="74">
        <v>115.59</v>
      </c>
      <c r="O15" s="74">
        <v>75.760000000000005</v>
      </c>
      <c r="P15" s="74">
        <v>214.18</v>
      </c>
      <c r="Q15" s="74">
        <v>149</v>
      </c>
      <c r="R15" s="82"/>
      <c r="S15" s="73" t="s">
        <v>109</v>
      </c>
      <c r="T15" s="74"/>
      <c r="U15" s="73" t="s">
        <v>109</v>
      </c>
      <c r="V15" s="74">
        <v>97.71</v>
      </c>
      <c r="W15" s="74">
        <v>136.15</v>
      </c>
      <c r="X15" s="74">
        <v>139.41</v>
      </c>
      <c r="Y15" s="74">
        <v>119.9</v>
      </c>
      <c r="Z15" s="74">
        <v>179.21</v>
      </c>
      <c r="AA15" s="74">
        <v>134.24</v>
      </c>
      <c r="AB15" s="74">
        <v>116.34</v>
      </c>
      <c r="AC15" s="74">
        <v>158.21</v>
      </c>
      <c r="AD15" s="74">
        <v>107.68</v>
      </c>
      <c r="AE15" s="74">
        <v>117.92</v>
      </c>
      <c r="AF15" s="74">
        <v>79.53</v>
      </c>
      <c r="AG15" s="74">
        <v>120.69</v>
      </c>
      <c r="AH15" s="74">
        <v>131.34</v>
      </c>
      <c r="AI15" s="74">
        <v>121.34</v>
      </c>
      <c r="AJ15" s="74">
        <v>101.68</v>
      </c>
      <c r="AK15" s="74"/>
      <c r="AL15" s="73" t="s">
        <v>109</v>
      </c>
    </row>
    <row r="16" spans="1:38" s="77" customFormat="1" ht="12" customHeight="1" x14ac:dyDescent="0.2">
      <c r="B16" s="73" t="s">
        <v>110</v>
      </c>
      <c r="C16" s="74">
        <v>126.19</v>
      </c>
      <c r="D16" s="74">
        <v>130.44999999999999</v>
      </c>
      <c r="E16" s="74">
        <v>119.47</v>
      </c>
      <c r="F16" s="74">
        <v>134.18</v>
      </c>
      <c r="G16" s="74">
        <v>128.32</v>
      </c>
      <c r="H16" s="74">
        <v>30.81</v>
      </c>
      <c r="I16" s="74">
        <v>142.91999999999999</v>
      </c>
      <c r="J16" s="74">
        <v>158.6</v>
      </c>
      <c r="K16" s="74">
        <v>159.66999999999999</v>
      </c>
      <c r="L16" s="74">
        <v>101.06</v>
      </c>
      <c r="M16" s="74">
        <v>130.19</v>
      </c>
      <c r="N16" s="74">
        <v>118.91</v>
      </c>
      <c r="O16" s="74">
        <v>75.88</v>
      </c>
      <c r="P16" s="74">
        <v>204.99</v>
      </c>
      <c r="Q16" s="74">
        <v>144.88</v>
      </c>
      <c r="R16" s="82"/>
      <c r="S16" s="73" t="s">
        <v>110</v>
      </c>
      <c r="T16" s="74"/>
      <c r="U16" s="73" t="s">
        <v>110</v>
      </c>
      <c r="V16" s="74">
        <v>98.65</v>
      </c>
      <c r="W16" s="74">
        <v>134.41999999999999</v>
      </c>
      <c r="X16" s="74">
        <v>139.15</v>
      </c>
      <c r="Y16" s="74">
        <v>120.31</v>
      </c>
      <c r="Z16" s="74">
        <v>177.59</v>
      </c>
      <c r="AA16" s="74">
        <v>133.9</v>
      </c>
      <c r="AB16" s="74">
        <v>115.87</v>
      </c>
      <c r="AC16" s="74">
        <v>138.13999999999999</v>
      </c>
      <c r="AD16" s="74">
        <v>108.94</v>
      </c>
      <c r="AE16" s="74">
        <v>117.09</v>
      </c>
      <c r="AF16" s="74">
        <v>86.03</v>
      </c>
      <c r="AG16" s="74">
        <v>118.63</v>
      </c>
      <c r="AH16" s="74">
        <v>133.91999999999999</v>
      </c>
      <c r="AI16" s="74">
        <v>120.63</v>
      </c>
      <c r="AJ16" s="74">
        <v>100.46</v>
      </c>
      <c r="AK16" s="74"/>
      <c r="AL16" s="73" t="s">
        <v>110</v>
      </c>
    </row>
    <row r="17" spans="1:38" s="77" customFormat="1" ht="12" customHeight="1" x14ac:dyDescent="0.2">
      <c r="B17" s="73" t="s">
        <v>111</v>
      </c>
      <c r="C17" s="74">
        <v>126.41</v>
      </c>
      <c r="D17" s="74">
        <v>131.31</v>
      </c>
      <c r="E17" s="74">
        <v>120.7</v>
      </c>
      <c r="F17" s="74">
        <v>135.57</v>
      </c>
      <c r="G17" s="74">
        <v>132.49</v>
      </c>
      <c r="H17" s="74">
        <v>30.86</v>
      </c>
      <c r="I17" s="74">
        <v>142.11000000000001</v>
      </c>
      <c r="J17" s="74">
        <v>160.04</v>
      </c>
      <c r="K17" s="74">
        <v>161.18</v>
      </c>
      <c r="L17" s="74">
        <v>101.49</v>
      </c>
      <c r="M17" s="74">
        <v>139.88</v>
      </c>
      <c r="N17" s="74">
        <v>123.42</v>
      </c>
      <c r="O17" s="74">
        <v>75.36</v>
      </c>
      <c r="P17" s="74">
        <v>206.3</v>
      </c>
      <c r="Q17" s="74">
        <v>143.13</v>
      </c>
      <c r="R17" s="82"/>
      <c r="S17" s="73" t="s">
        <v>111</v>
      </c>
      <c r="T17" s="74"/>
      <c r="U17" s="73" t="s">
        <v>111</v>
      </c>
      <c r="V17" s="74">
        <v>99.54</v>
      </c>
      <c r="W17" s="74">
        <v>134.09</v>
      </c>
      <c r="X17" s="74">
        <v>138.78</v>
      </c>
      <c r="Y17" s="74">
        <v>118.1</v>
      </c>
      <c r="Z17" s="74">
        <v>180.95</v>
      </c>
      <c r="AA17" s="74">
        <v>134.38</v>
      </c>
      <c r="AB17" s="74">
        <v>115.64</v>
      </c>
      <c r="AC17" s="74">
        <v>134.22999999999999</v>
      </c>
      <c r="AD17" s="74">
        <v>108.34</v>
      </c>
      <c r="AE17" s="74">
        <v>120.93</v>
      </c>
      <c r="AF17" s="74">
        <v>85.98</v>
      </c>
      <c r="AG17" s="74">
        <v>118</v>
      </c>
      <c r="AH17" s="74">
        <v>133.80000000000001</v>
      </c>
      <c r="AI17" s="74">
        <v>119.5</v>
      </c>
      <c r="AJ17" s="74">
        <v>99.21</v>
      </c>
      <c r="AK17" s="74"/>
      <c r="AL17" s="73" t="s">
        <v>111</v>
      </c>
    </row>
    <row r="18" spans="1:38" s="77" customFormat="1" ht="12" customHeight="1" x14ac:dyDescent="0.2">
      <c r="B18" s="73" t="s">
        <v>112</v>
      </c>
      <c r="C18" s="74">
        <v>128.27000000000001</v>
      </c>
      <c r="D18" s="74">
        <v>138.53</v>
      </c>
      <c r="E18" s="74">
        <v>122.89</v>
      </c>
      <c r="F18" s="74">
        <v>137.30000000000001</v>
      </c>
      <c r="G18" s="74">
        <v>138.34</v>
      </c>
      <c r="H18" s="74">
        <v>35.5</v>
      </c>
      <c r="I18" s="74">
        <v>152.44</v>
      </c>
      <c r="J18" s="74">
        <v>183.5</v>
      </c>
      <c r="K18" s="74">
        <v>160.63999999999999</v>
      </c>
      <c r="L18" s="74">
        <v>107</v>
      </c>
      <c r="M18" s="74">
        <v>143.30000000000001</v>
      </c>
      <c r="N18" s="74">
        <v>119.51</v>
      </c>
      <c r="O18" s="74">
        <v>77.959999999999994</v>
      </c>
      <c r="P18" s="74">
        <v>203</v>
      </c>
      <c r="Q18" s="74">
        <v>142.41</v>
      </c>
      <c r="R18" s="82"/>
      <c r="S18" s="73" t="s">
        <v>112</v>
      </c>
      <c r="T18" s="74"/>
      <c r="U18" s="73" t="s">
        <v>112</v>
      </c>
      <c r="V18" s="74">
        <v>100.04</v>
      </c>
      <c r="W18" s="74">
        <v>135.52000000000001</v>
      </c>
      <c r="X18" s="74">
        <v>141.49</v>
      </c>
      <c r="Y18" s="74">
        <v>121.8</v>
      </c>
      <c r="Z18" s="74">
        <v>181.62</v>
      </c>
      <c r="AA18" s="74">
        <v>134.47999999999999</v>
      </c>
      <c r="AB18" s="74">
        <v>114.77</v>
      </c>
      <c r="AC18" s="74">
        <v>137.16999999999999</v>
      </c>
      <c r="AD18" s="74">
        <v>109.36</v>
      </c>
      <c r="AE18" s="74">
        <v>122.11</v>
      </c>
      <c r="AF18" s="74">
        <v>82.33</v>
      </c>
      <c r="AG18" s="74">
        <v>123.68</v>
      </c>
      <c r="AH18" s="74">
        <v>137.65</v>
      </c>
      <c r="AI18" s="74">
        <v>122.28</v>
      </c>
      <c r="AJ18" s="74">
        <v>100.48</v>
      </c>
      <c r="AK18" s="74"/>
      <c r="AL18" s="73" t="s">
        <v>112</v>
      </c>
    </row>
    <row r="19" spans="1:38" s="77" customFormat="1" ht="12" customHeight="1" x14ac:dyDescent="0.2">
      <c r="B19" s="73" t="s">
        <v>113</v>
      </c>
      <c r="C19" s="74">
        <v>129.22999999999999</v>
      </c>
      <c r="D19" s="74">
        <v>131.41999999999999</v>
      </c>
      <c r="E19" s="74">
        <v>123.9</v>
      </c>
      <c r="F19" s="74">
        <v>139.15</v>
      </c>
      <c r="G19" s="74">
        <v>118.78</v>
      </c>
      <c r="H19" s="74">
        <v>33.14</v>
      </c>
      <c r="I19" s="74">
        <v>139.34</v>
      </c>
      <c r="J19" s="74">
        <v>151.44999999999999</v>
      </c>
      <c r="K19" s="74">
        <v>159.87</v>
      </c>
      <c r="L19" s="74">
        <v>106</v>
      </c>
      <c r="M19" s="74">
        <v>140.93</v>
      </c>
      <c r="N19" s="74">
        <v>123.72</v>
      </c>
      <c r="O19" s="74">
        <v>74.42</v>
      </c>
      <c r="P19" s="74">
        <v>202.36</v>
      </c>
      <c r="Q19" s="74">
        <v>143.01</v>
      </c>
      <c r="R19" s="82"/>
      <c r="S19" s="73" t="s">
        <v>113</v>
      </c>
      <c r="T19" s="74"/>
      <c r="U19" s="73" t="s">
        <v>113</v>
      </c>
      <c r="V19" s="74">
        <v>100.7</v>
      </c>
      <c r="W19" s="74">
        <v>137.04</v>
      </c>
      <c r="X19" s="74">
        <v>139.72</v>
      </c>
      <c r="Y19" s="74">
        <v>118.02</v>
      </c>
      <c r="Z19" s="74">
        <v>183.96</v>
      </c>
      <c r="AA19" s="74">
        <v>136.08000000000001</v>
      </c>
      <c r="AB19" s="74">
        <v>115.89</v>
      </c>
      <c r="AC19" s="74">
        <v>161.13</v>
      </c>
      <c r="AD19" s="74">
        <v>114.95</v>
      </c>
      <c r="AE19" s="74">
        <v>125.62</v>
      </c>
      <c r="AF19" s="74">
        <v>101.96</v>
      </c>
      <c r="AG19" s="74">
        <v>120.97</v>
      </c>
      <c r="AH19" s="74">
        <v>136.09</v>
      </c>
      <c r="AI19" s="74">
        <v>124.31</v>
      </c>
      <c r="AJ19" s="74">
        <v>101.05</v>
      </c>
      <c r="AK19" s="74"/>
      <c r="AL19" s="73" t="s">
        <v>113</v>
      </c>
    </row>
    <row r="20" spans="1:38" s="77" customFormat="1" ht="12" customHeight="1" x14ac:dyDescent="0.2">
      <c r="B20" s="73" t="s">
        <v>114</v>
      </c>
      <c r="C20" s="74">
        <v>126.27</v>
      </c>
      <c r="D20" s="74">
        <v>130.29</v>
      </c>
      <c r="E20" s="74">
        <v>123.52</v>
      </c>
      <c r="F20" s="74">
        <v>138.41</v>
      </c>
      <c r="G20" s="74">
        <v>92.89</v>
      </c>
      <c r="H20" s="74">
        <v>36.950000000000003</v>
      </c>
      <c r="I20" s="74">
        <v>132.84</v>
      </c>
      <c r="J20" s="74">
        <v>154.16</v>
      </c>
      <c r="K20" s="74">
        <v>156.47999999999999</v>
      </c>
      <c r="L20" s="74">
        <v>99.09</v>
      </c>
      <c r="M20" s="74">
        <v>131.28</v>
      </c>
      <c r="N20" s="74">
        <v>123.77</v>
      </c>
      <c r="O20" s="74">
        <v>78.36</v>
      </c>
      <c r="P20" s="74">
        <v>199.26</v>
      </c>
      <c r="Q20" s="74">
        <v>140.69999999999999</v>
      </c>
      <c r="R20" s="82"/>
      <c r="S20" s="73" t="s">
        <v>114</v>
      </c>
      <c r="T20" s="74"/>
      <c r="U20" s="73" t="s">
        <v>114</v>
      </c>
      <c r="V20" s="74">
        <v>100.67</v>
      </c>
      <c r="W20" s="74">
        <v>136.56</v>
      </c>
      <c r="X20" s="74">
        <v>140.57</v>
      </c>
      <c r="Y20" s="74">
        <v>119.87</v>
      </c>
      <c r="Z20" s="74">
        <v>182.77</v>
      </c>
      <c r="AA20" s="74">
        <v>135.75</v>
      </c>
      <c r="AB20" s="74">
        <v>114.21</v>
      </c>
      <c r="AC20" s="74">
        <v>153.16999999999999</v>
      </c>
      <c r="AD20" s="74">
        <v>109.16</v>
      </c>
      <c r="AE20" s="74">
        <v>123.22</v>
      </c>
      <c r="AF20" s="74">
        <v>80.47</v>
      </c>
      <c r="AG20" s="74">
        <v>117.99</v>
      </c>
      <c r="AH20" s="74">
        <v>137.46</v>
      </c>
      <c r="AI20" s="74">
        <v>123.68</v>
      </c>
      <c r="AJ20" s="74">
        <v>100.06</v>
      </c>
      <c r="AK20" s="74"/>
      <c r="AL20" s="73" t="s">
        <v>114</v>
      </c>
    </row>
    <row r="21" spans="1:38" s="96" customFormat="1" ht="12" customHeight="1" x14ac:dyDescent="0.2">
      <c r="B21" s="97" t="s">
        <v>136</v>
      </c>
      <c r="C21" s="74">
        <v>126.5975</v>
      </c>
      <c r="D21" s="74">
        <v>128.38749999999999</v>
      </c>
      <c r="E21" s="74">
        <v>109.1275</v>
      </c>
      <c r="F21" s="74">
        <v>122.5625</v>
      </c>
      <c r="G21" s="74">
        <v>87.752499999999998</v>
      </c>
      <c r="H21" s="74">
        <v>30.512499999999996</v>
      </c>
      <c r="I21" s="74">
        <v>151.59249999999997</v>
      </c>
      <c r="J21" s="74">
        <v>176.01250000000002</v>
      </c>
      <c r="K21" s="74">
        <v>162.66499999999999</v>
      </c>
      <c r="L21" s="74">
        <v>105.32749999999999</v>
      </c>
      <c r="M21" s="74">
        <v>138.1</v>
      </c>
      <c r="N21" s="74">
        <v>115.71249999999999</v>
      </c>
      <c r="O21" s="74">
        <v>74.542500000000004</v>
      </c>
      <c r="P21" s="74">
        <v>205.39</v>
      </c>
      <c r="Q21" s="74">
        <v>155.98750000000001</v>
      </c>
      <c r="R21" s="99"/>
      <c r="S21" s="97" t="str">
        <f>B21</f>
        <v>Jan-Apr</v>
      </c>
      <c r="T21" s="74"/>
      <c r="U21" s="97" t="str">
        <f>B21</f>
        <v>Jan-Apr</v>
      </c>
      <c r="V21" s="74">
        <v>101.24499999999999</v>
      </c>
      <c r="W21" s="74">
        <v>136.69749999999999</v>
      </c>
      <c r="X21" s="74">
        <v>139.405</v>
      </c>
      <c r="Y21" s="74">
        <v>121.05499999999999</v>
      </c>
      <c r="Z21" s="74">
        <v>176.815</v>
      </c>
      <c r="AA21" s="74">
        <v>134.38500000000002</v>
      </c>
      <c r="AB21" s="74">
        <v>119.4225</v>
      </c>
      <c r="AC21" s="74">
        <v>159.71</v>
      </c>
      <c r="AD21" s="74">
        <v>107.64500000000001</v>
      </c>
      <c r="AE21" s="74">
        <v>129.50749999999999</v>
      </c>
      <c r="AF21" s="74">
        <v>78.297499999999999</v>
      </c>
      <c r="AG21" s="74">
        <v>122.58000000000001</v>
      </c>
      <c r="AH21" s="74">
        <v>124.705</v>
      </c>
      <c r="AI21" s="74">
        <v>117.24</v>
      </c>
      <c r="AJ21" s="74">
        <v>110.9875</v>
      </c>
      <c r="AK21" s="74"/>
      <c r="AL21" s="97" t="str">
        <f>B21</f>
        <v>Jan-Apr</v>
      </c>
    </row>
    <row r="22" spans="1:38" s="77" customFormat="1" ht="12" customHeight="1" x14ac:dyDescent="0.2">
      <c r="B22" s="78" t="s">
        <v>115</v>
      </c>
      <c r="C22" s="74">
        <v>127.015</v>
      </c>
      <c r="D22" s="74">
        <v>130.97916666666666</v>
      </c>
      <c r="E22" s="74">
        <v>116.81916666666667</v>
      </c>
      <c r="F22" s="74">
        <v>131.45000000000002</v>
      </c>
      <c r="G22" s="74">
        <v>107.06333333333333</v>
      </c>
      <c r="H22" s="74">
        <v>30.127499999999998</v>
      </c>
      <c r="I22" s="74">
        <v>146.48083333333332</v>
      </c>
      <c r="J22" s="74">
        <v>167.97416666666666</v>
      </c>
      <c r="K22" s="74">
        <v>161.19166666666669</v>
      </c>
      <c r="L22" s="74">
        <v>104.15083333333332</v>
      </c>
      <c r="M22" s="74">
        <v>136.41833333333332</v>
      </c>
      <c r="N22" s="74">
        <v>118.37833333333333</v>
      </c>
      <c r="O22" s="74">
        <v>75.430000000000007</v>
      </c>
      <c r="P22" s="74">
        <v>204.68083333333334</v>
      </c>
      <c r="Q22" s="74">
        <v>149.50416666666669</v>
      </c>
      <c r="R22" s="82"/>
      <c r="S22" s="78" t="s">
        <v>115</v>
      </c>
      <c r="T22" s="74"/>
      <c r="U22" s="78" t="s">
        <v>115</v>
      </c>
      <c r="V22" s="74">
        <v>100.23666666666666</v>
      </c>
      <c r="W22" s="74">
        <v>136.18416666666664</v>
      </c>
      <c r="X22" s="74">
        <v>139.74416666666664</v>
      </c>
      <c r="Y22" s="74">
        <v>120.27583333333332</v>
      </c>
      <c r="Z22" s="74">
        <v>179.44000000000003</v>
      </c>
      <c r="AA22" s="74">
        <v>134.70916666666668</v>
      </c>
      <c r="AB22" s="74">
        <v>117.03166666666668</v>
      </c>
      <c r="AC22" s="74">
        <v>153.08833333333337</v>
      </c>
      <c r="AD22" s="74">
        <v>108.83500000000002</v>
      </c>
      <c r="AE22" s="74">
        <v>124.55333333333334</v>
      </c>
      <c r="AF22" s="74">
        <v>83.38666666666667</v>
      </c>
      <c r="AG22" s="74">
        <v>121.26166666666667</v>
      </c>
      <c r="AH22" s="74">
        <v>130.16916666666665</v>
      </c>
      <c r="AI22" s="74">
        <v>119.53833333333334</v>
      </c>
      <c r="AJ22" s="74">
        <v>105.09666666666665</v>
      </c>
      <c r="AK22" s="74"/>
      <c r="AL22" s="78" t="s">
        <v>115</v>
      </c>
    </row>
    <row r="23" spans="1:38" s="77" customFormat="1" ht="12" customHeight="1" x14ac:dyDescent="0.2">
      <c r="B23" s="72" t="s">
        <v>116</v>
      </c>
      <c r="C23" s="74">
        <v>126.52666666666666</v>
      </c>
      <c r="D23" s="74">
        <v>127.08666666666666</v>
      </c>
      <c r="E23" s="74">
        <v>106.54333333333334</v>
      </c>
      <c r="F23" s="74">
        <v>119.09000000000002</v>
      </c>
      <c r="G23" s="74">
        <v>86.513333333333335</v>
      </c>
      <c r="H23" s="74">
        <v>33.139999999999993</v>
      </c>
      <c r="I23" s="74">
        <v>151.89666666666665</v>
      </c>
      <c r="J23" s="74">
        <v>177.81000000000003</v>
      </c>
      <c r="K23" s="74">
        <v>163.11666666666665</v>
      </c>
      <c r="L23" s="74">
        <v>105.17666666666666</v>
      </c>
      <c r="M23" s="74">
        <v>139.05666666666664</v>
      </c>
      <c r="N23" s="74">
        <v>116.48666666666666</v>
      </c>
      <c r="O23" s="74">
        <v>75.766666666666666</v>
      </c>
      <c r="P23" s="74">
        <v>206.01333333333332</v>
      </c>
      <c r="Q23" s="74">
        <v>155.53333333333333</v>
      </c>
      <c r="R23" s="82"/>
      <c r="S23" s="72" t="s">
        <v>116</v>
      </c>
      <c r="T23" s="74"/>
      <c r="U23" s="72" t="s">
        <v>116</v>
      </c>
      <c r="V23" s="74">
        <v>101.34333333333332</v>
      </c>
      <c r="W23" s="74">
        <v>136.41999999999999</v>
      </c>
      <c r="X23" s="74">
        <v>139.28666666666666</v>
      </c>
      <c r="Y23" s="74">
        <v>121.11</v>
      </c>
      <c r="Z23" s="74">
        <v>176.34333333333333</v>
      </c>
      <c r="AA23" s="74">
        <v>133.98333333333335</v>
      </c>
      <c r="AB23" s="74">
        <v>119.22333333333334</v>
      </c>
      <c r="AC23" s="74">
        <v>158.75333333333333</v>
      </c>
      <c r="AD23" s="74">
        <v>107.99000000000001</v>
      </c>
      <c r="AE23" s="74">
        <v>131.35</v>
      </c>
      <c r="AF23" s="74">
        <v>77.516666666666666</v>
      </c>
      <c r="AG23" s="74">
        <v>122.15333333333335</v>
      </c>
      <c r="AH23" s="74">
        <v>124.52</v>
      </c>
      <c r="AI23" s="74">
        <v>118.13666666666666</v>
      </c>
      <c r="AJ23" s="74">
        <v>111.82333333333332</v>
      </c>
      <c r="AK23" s="74"/>
      <c r="AL23" s="72" t="s">
        <v>116</v>
      </c>
    </row>
    <row r="24" spans="1:38" s="77" customFormat="1" ht="12" customHeight="1" x14ac:dyDescent="0.2">
      <c r="B24" s="72" t="s">
        <v>117</v>
      </c>
      <c r="C24" s="74">
        <v>127.08666666666666</v>
      </c>
      <c r="D24" s="74">
        <v>132.57000000000002</v>
      </c>
      <c r="E24" s="74">
        <v>118.21666666666665</v>
      </c>
      <c r="F24" s="74">
        <v>134.74</v>
      </c>
      <c r="G24" s="74">
        <v>95.64</v>
      </c>
      <c r="H24" s="74">
        <v>21.226666666666663</v>
      </c>
      <c r="I24" s="74">
        <v>148.52666666666667</v>
      </c>
      <c r="J24" s="74">
        <v>169.76</v>
      </c>
      <c r="K24" s="74">
        <v>160.82333333333332</v>
      </c>
      <c r="L24" s="74">
        <v>105.55333333333334</v>
      </c>
      <c r="M24" s="74">
        <v>135.64000000000001</v>
      </c>
      <c r="N24" s="74">
        <v>115.38666666666666</v>
      </c>
      <c r="O24" s="74">
        <v>73.373333333333335</v>
      </c>
      <c r="P24" s="74">
        <v>202.68000000000004</v>
      </c>
      <c r="Q24" s="74">
        <v>154.77333333333334</v>
      </c>
      <c r="R24" s="82"/>
      <c r="S24" s="72" t="s">
        <v>117</v>
      </c>
      <c r="T24" s="74"/>
      <c r="U24" s="72" t="s">
        <v>117</v>
      </c>
      <c r="V24" s="74">
        <v>100.5</v>
      </c>
      <c r="W24" s="74">
        <v>137.05666666666667</v>
      </c>
      <c r="X24" s="74">
        <v>139.98333333333332</v>
      </c>
      <c r="Y24" s="74">
        <v>120.66000000000001</v>
      </c>
      <c r="Z24" s="74">
        <v>179.38333333333333</v>
      </c>
      <c r="AA24" s="74">
        <v>135.24333333333334</v>
      </c>
      <c r="AB24" s="74">
        <v>117.99666666666667</v>
      </c>
      <c r="AC24" s="74">
        <v>159.58333333333334</v>
      </c>
      <c r="AD24" s="74">
        <v>107.87333333333333</v>
      </c>
      <c r="AE24" s="74">
        <v>124.56666666666666</v>
      </c>
      <c r="AF24" s="74">
        <v>83.929999999999993</v>
      </c>
      <c r="AG24" s="74">
        <v>122.90666666666665</v>
      </c>
      <c r="AH24" s="74">
        <v>126.07000000000001</v>
      </c>
      <c r="AI24" s="74">
        <v>116.10333333333334</v>
      </c>
      <c r="AJ24" s="74">
        <v>107.58333333333333</v>
      </c>
      <c r="AK24" s="74"/>
      <c r="AL24" s="72" t="s">
        <v>117</v>
      </c>
    </row>
    <row r="25" spans="1:38" s="77" customFormat="1" ht="12" customHeight="1" x14ac:dyDescent="0.2">
      <c r="B25" s="72" t="s">
        <v>118</v>
      </c>
      <c r="C25" s="74">
        <v>126.52333333333333</v>
      </c>
      <c r="D25" s="74">
        <v>130.84666666666666</v>
      </c>
      <c r="E25" s="74">
        <v>119.08</v>
      </c>
      <c r="F25" s="74">
        <v>133.68333333333334</v>
      </c>
      <c r="G25" s="74">
        <v>129.43</v>
      </c>
      <c r="H25" s="74">
        <v>30.946666666666669</v>
      </c>
      <c r="I25" s="74">
        <v>143.96</v>
      </c>
      <c r="J25" s="74">
        <v>161.29</v>
      </c>
      <c r="K25" s="74">
        <v>161.82999999999998</v>
      </c>
      <c r="L25" s="74">
        <v>101.84333333333335</v>
      </c>
      <c r="M25" s="74">
        <v>132.47333333333333</v>
      </c>
      <c r="N25" s="74">
        <v>119.30666666666667</v>
      </c>
      <c r="O25" s="74">
        <v>75.666666666666671</v>
      </c>
      <c r="P25" s="74">
        <v>208.49</v>
      </c>
      <c r="Q25" s="74">
        <v>145.66999999999999</v>
      </c>
      <c r="R25" s="82"/>
      <c r="S25" s="72" t="s">
        <v>118</v>
      </c>
      <c r="T25" s="74"/>
      <c r="U25" s="72" t="s">
        <v>118</v>
      </c>
      <c r="V25" s="74">
        <v>98.63333333333334</v>
      </c>
      <c r="W25" s="74">
        <v>134.88666666666666</v>
      </c>
      <c r="X25" s="74">
        <v>139.11333333333334</v>
      </c>
      <c r="Y25" s="74">
        <v>119.43666666666667</v>
      </c>
      <c r="Z25" s="74">
        <v>179.25</v>
      </c>
      <c r="AA25" s="74">
        <v>134.17333333333332</v>
      </c>
      <c r="AB25" s="74">
        <v>115.95</v>
      </c>
      <c r="AC25" s="74">
        <v>143.52666666666667</v>
      </c>
      <c r="AD25" s="74">
        <v>108.32000000000001</v>
      </c>
      <c r="AE25" s="74">
        <v>118.64666666666666</v>
      </c>
      <c r="AF25" s="74">
        <v>83.846666666666678</v>
      </c>
      <c r="AG25" s="74">
        <v>119.10666666666667</v>
      </c>
      <c r="AH25" s="74">
        <v>133.02000000000001</v>
      </c>
      <c r="AI25" s="74">
        <v>120.49000000000001</v>
      </c>
      <c r="AJ25" s="74">
        <v>100.44999999999999</v>
      </c>
      <c r="AK25" s="74"/>
      <c r="AL25" s="72" t="s">
        <v>118</v>
      </c>
    </row>
    <row r="26" spans="1:38" s="77" customFormat="1" ht="12" customHeight="1" x14ac:dyDescent="0.2">
      <c r="B26" s="72" t="s">
        <v>119</v>
      </c>
      <c r="C26" s="74">
        <v>127.92333333333333</v>
      </c>
      <c r="D26" s="74">
        <v>133.41333333333333</v>
      </c>
      <c r="E26" s="74">
        <v>123.43666666666667</v>
      </c>
      <c r="F26" s="74">
        <v>138.28666666666666</v>
      </c>
      <c r="G26" s="74">
        <v>116.67</v>
      </c>
      <c r="H26" s="74">
        <v>35.196666666666665</v>
      </c>
      <c r="I26" s="74">
        <v>141.54</v>
      </c>
      <c r="J26" s="74">
        <v>163.03666666666666</v>
      </c>
      <c r="K26" s="74">
        <v>158.99666666666667</v>
      </c>
      <c r="L26" s="74">
        <v>104.03000000000002</v>
      </c>
      <c r="M26" s="74">
        <v>138.50333333333333</v>
      </c>
      <c r="N26" s="74">
        <v>122.33333333333333</v>
      </c>
      <c r="O26" s="74">
        <v>76.913333333333341</v>
      </c>
      <c r="P26" s="74">
        <v>201.54</v>
      </c>
      <c r="Q26" s="74">
        <v>142.04</v>
      </c>
      <c r="R26" s="82"/>
      <c r="S26" s="72" t="s">
        <v>119</v>
      </c>
      <c r="T26" s="74"/>
      <c r="U26" s="72" t="s">
        <v>119</v>
      </c>
      <c r="V26" s="74">
        <v>100.47000000000001</v>
      </c>
      <c r="W26" s="74">
        <v>136.37333333333333</v>
      </c>
      <c r="X26" s="74">
        <v>140.59333333333333</v>
      </c>
      <c r="Y26" s="74">
        <v>119.89666666666666</v>
      </c>
      <c r="Z26" s="74">
        <v>182.78333333333333</v>
      </c>
      <c r="AA26" s="74">
        <v>135.43666666666667</v>
      </c>
      <c r="AB26" s="74">
        <v>114.95666666666666</v>
      </c>
      <c r="AC26" s="74">
        <v>150.48999999999998</v>
      </c>
      <c r="AD26" s="74">
        <v>111.15666666666668</v>
      </c>
      <c r="AE26" s="74">
        <v>123.65000000000002</v>
      </c>
      <c r="AF26" s="74">
        <v>88.25333333333333</v>
      </c>
      <c r="AG26" s="74">
        <v>120.88</v>
      </c>
      <c r="AH26" s="74">
        <v>137.06666666666669</v>
      </c>
      <c r="AI26" s="74">
        <v>123.42333333333333</v>
      </c>
      <c r="AJ26" s="74">
        <v>100.53000000000002</v>
      </c>
      <c r="AK26" s="74"/>
      <c r="AL26" s="72" t="s">
        <v>119</v>
      </c>
    </row>
    <row r="27" spans="1:38" s="77" customFormat="1" ht="5.25" customHeight="1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82"/>
      <c r="T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8" s="77" customFormat="1" ht="12" customHeight="1" x14ac:dyDescent="0.2">
      <c r="A28" s="76">
        <f>A9 +1</f>
        <v>2026</v>
      </c>
      <c r="B28" s="73" t="s">
        <v>103</v>
      </c>
      <c r="C28" s="74">
        <v>127.96</v>
      </c>
      <c r="D28" s="74">
        <v>134.22999999999999</v>
      </c>
      <c r="E28" s="74">
        <v>112.05</v>
      </c>
      <c r="F28" s="74">
        <v>125.04</v>
      </c>
      <c r="G28" s="74">
        <v>87.34</v>
      </c>
      <c r="H28" s="74">
        <v>36.369999999999997</v>
      </c>
      <c r="I28" s="74">
        <v>166.9</v>
      </c>
      <c r="J28" s="74">
        <v>181.51</v>
      </c>
      <c r="K28" s="74">
        <v>157.84</v>
      </c>
      <c r="L28" s="74">
        <v>100.22</v>
      </c>
      <c r="M28" s="74">
        <v>140.36000000000001</v>
      </c>
      <c r="N28" s="74">
        <v>116.78</v>
      </c>
      <c r="O28" s="74">
        <v>81.14</v>
      </c>
      <c r="P28" s="74">
        <v>198.24</v>
      </c>
      <c r="Q28" s="74">
        <v>145.97999999999999</v>
      </c>
      <c r="R28" s="75">
        <f>R9 +1</f>
        <v>2026</v>
      </c>
      <c r="S28" s="73" t="s">
        <v>103</v>
      </c>
      <c r="T28" s="76">
        <f>T9 +1</f>
        <v>2026</v>
      </c>
      <c r="U28" s="73" t="s">
        <v>103</v>
      </c>
      <c r="V28" s="74">
        <v>103</v>
      </c>
      <c r="W28" s="74">
        <v>135.47</v>
      </c>
      <c r="X28" s="74">
        <v>140.85</v>
      </c>
      <c r="Y28" s="74">
        <v>122.74</v>
      </c>
      <c r="Z28" s="74">
        <v>177.78</v>
      </c>
      <c r="AA28" s="74">
        <v>130.94</v>
      </c>
      <c r="AB28" s="74">
        <v>119.65</v>
      </c>
      <c r="AC28" s="74">
        <v>147.74</v>
      </c>
      <c r="AD28" s="74">
        <v>111.36</v>
      </c>
      <c r="AE28" s="74">
        <v>136.35</v>
      </c>
      <c r="AF28" s="74">
        <v>78.209999999999994</v>
      </c>
      <c r="AG28" s="74">
        <v>125.56</v>
      </c>
      <c r="AH28" s="74">
        <v>122.33</v>
      </c>
      <c r="AI28" s="74">
        <v>127.3</v>
      </c>
      <c r="AJ28" s="74">
        <v>110.73</v>
      </c>
      <c r="AK28" s="75">
        <f>AK9 +1</f>
        <v>2026</v>
      </c>
      <c r="AL28" s="73" t="s">
        <v>103</v>
      </c>
    </row>
    <row r="29" spans="1:38" s="77" customFormat="1" ht="12" customHeight="1" x14ac:dyDescent="0.2">
      <c r="B29" s="73" t="s">
        <v>104</v>
      </c>
      <c r="C29" s="74">
        <v>127.72</v>
      </c>
      <c r="D29" s="74">
        <v>134.03</v>
      </c>
      <c r="E29" s="74">
        <v>111.6</v>
      </c>
      <c r="F29" s="74">
        <v>124.83</v>
      </c>
      <c r="G29" s="74">
        <v>89.55</v>
      </c>
      <c r="H29" s="74">
        <v>34.270000000000003</v>
      </c>
      <c r="I29" s="74">
        <v>168.87</v>
      </c>
      <c r="J29" s="74">
        <v>179.54</v>
      </c>
      <c r="K29" s="74">
        <v>156.38999999999999</v>
      </c>
      <c r="L29" s="74">
        <v>102.83</v>
      </c>
      <c r="M29" s="74">
        <v>139.9</v>
      </c>
      <c r="N29" s="74">
        <v>117.13</v>
      </c>
      <c r="O29" s="74">
        <v>83.39</v>
      </c>
      <c r="P29" s="74">
        <v>194.03</v>
      </c>
      <c r="Q29" s="74">
        <v>146.53</v>
      </c>
      <c r="R29" s="82"/>
      <c r="S29" s="73" t="s">
        <v>104</v>
      </c>
      <c r="T29" s="74"/>
      <c r="U29" s="73" t="s">
        <v>104</v>
      </c>
      <c r="V29" s="74">
        <v>103.85</v>
      </c>
      <c r="W29" s="74">
        <v>136.53</v>
      </c>
      <c r="X29" s="74">
        <v>141.66</v>
      </c>
      <c r="Y29" s="74">
        <v>122.96</v>
      </c>
      <c r="Z29" s="74">
        <v>179.79</v>
      </c>
      <c r="AA29" s="74">
        <v>132.38</v>
      </c>
      <c r="AB29" s="74">
        <v>120.22</v>
      </c>
      <c r="AC29" s="74">
        <v>149.69</v>
      </c>
      <c r="AD29" s="74">
        <v>110.7</v>
      </c>
      <c r="AE29" s="74">
        <v>134.41</v>
      </c>
      <c r="AF29" s="74">
        <v>84.57</v>
      </c>
      <c r="AG29" s="74">
        <v>128.79</v>
      </c>
      <c r="AH29" s="74">
        <v>120.5</v>
      </c>
      <c r="AI29" s="74">
        <v>122.69</v>
      </c>
      <c r="AJ29" s="74">
        <v>108.92</v>
      </c>
      <c r="AK29" s="74"/>
      <c r="AL29" s="73" t="s">
        <v>104</v>
      </c>
    </row>
    <row r="30" spans="1:38" s="77" customFormat="1" ht="12" customHeight="1" x14ac:dyDescent="0.2">
      <c r="B30" s="73" t="s">
        <v>105</v>
      </c>
      <c r="C30" s="74">
        <v>127.5</v>
      </c>
      <c r="D30" s="74">
        <v>134.63999999999999</v>
      </c>
      <c r="E30" s="74">
        <v>113.24</v>
      </c>
      <c r="F30" s="74">
        <v>127.1</v>
      </c>
      <c r="G30" s="74">
        <v>109.27</v>
      </c>
      <c r="H30" s="74">
        <v>30.71</v>
      </c>
      <c r="I30" s="74">
        <v>168.48</v>
      </c>
      <c r="J30" s="74">
        <v>177.27</v>
      </c>
      <c r="K30" s="74">
        <v>155.82</v>
      </c>
      <c r="L30" s="74">
        <v>104.34</v>
      </c>
      <c r="M30" s="74">
        <v>133.57</v>
      </c>
      <c r="N30" s="74">
        <v>113.13</v>
      </c>
      <c r="O30" s="74">
        <v>84.78</v>
      </c>
      <c r="P30" s="74">
        <v>191.21</v>
      </c>
      <c r="Q30" s="74">
        <v>154.80000000000001</v>
      </c>
      <c r="R30" s="82"/>
      <c r="S30" s="73" t="s">
        <v>105</v>
      </c>
      <c r="T30" s="74"/>
      <c r="U30" s="73" t="s">
        <v>105</v>
      </c>
      <c r="V30" s="74">
        <v>101.32</v>
      </c>
      <c r="W30" s="74">
        <v>134.61000000000001</v>
      </c>
      <c r="X30" s="74">
        <v>139.69</v>
      </c>
      <c r="Y30" s="74">
        <v>119.02</v>
      </c>
      <c r="Z30" s="74">
        <v>181.83</v>
      </c>
      <c r="AA30" s="74">
        <v>130.72</v>
      </c>
      <c r="AB30" s="74">
        <v>117.27</v>
      </c>
      <c r="AC30" s="74">
        <v>148.81</v>
      </c>
      <c r="AD30" s="74">
        <v>111.8</v>
      </c>
      <c r="AE30" s="74">
        <v>131.32</v>
      </c>
      <c r="AF30" s="74">
        <v>90.85</v>
      </c>
      <c r="AG30" s="74">
        <v>128.97</v>
      </c>
      <c r="AH30" s="74">
        <v>121.24</v>
      </c>
      <c r="AI30" s="74">
        <v>123.94</v>
      </c>
      <c r="AJ30" s="74">
        <v>104.77</v>
      </c>
      <c r="AK30" s="74"/>
      <c r="AL30" s="73" t="s">
        <v>105</v>
      </c>
    </row>
    <row r="31" spans="1:38" s="77" customFormat="1" ht="12" customHeight="1" x14ac:dyDescent="0.2">
      <c r="B31" s="73" t="s">
        <v>106</v>
      </c>
      <c r="C31" s="74">
        <v>127.84</v>
      </c>
      <c r="D31" s="74">
        <v>137.63999999999999</v>
      </c>
      <c r="E31" s="74">
        <v>120.96</v>
      </c>
      <c r="F31" s="74">
        <v>137.59</v>
      </c>
      <c r="G31" s="74">
        <v>100.32</v>
      </c>
      <c r="H31" s="74">
        <v>23.22</v>
      </c>
      <c r="I31" s="74">
        <v>164.55</v>
      </c>
      <c r="J31" s="74">
        <v>170.19</v>
      </c>
      <c r="K31" s="74">
        <v>155.44999999999999</v>
      </c>
      <c r="L31" s="74">
        <v>104.09</v>
      </c>
      <c r="M31" s="74">
        <v>134.4</v>
      </c>
      <c r="N31" s="74">
        <v>109.29</v>
      </c>
      <c r="O31" s="74">
        <v>75.739999999999995</v>
      </c>
      <c r="P31" s="74">
        <v>192.66</v>
      </c>
      <c r="Q31" s="74">
        <v>153.72999999999999</v>
      </c>
      <c r="R31" s="82"/>
      <c r="S31" s="73" t="s">
        <v>106</v>
      </c>
      <c r="T31" s="74"/>
      <c r="U31" s="73" t="s">
        <v>106</v>
      </c>
      <c r="V31" s="74">
        <v>100.55</v>
      </c>
      <c r="W31" s="74">
        <v>136.52000000000001</v>
      </c>
      <c r="X31" s="74">
        <v>140.91</v>
      </c>
      <c r="Y31" s="74">
        <v>120.59</v>
      </c>
      <c r="Z31" s="74">
        <v>182.33</v>
      </c>
      <c r="AA31" s="74">
        <v>134.29</v>
      </c>
      <c r="AB31" s="74">
        <v>118.99</v>
      </c>
      <c r="AC31" s="74">
        <v>148.33000000000001</v>
      </c>
      <c r="AD31" s="74">
        <v>110.54</v>
      </c>
      <c r="AE31" s="74">
        <v>127.4</v>
      </c>
      <c r="AF31" s="74">
        <v>91.04</v>
      </c>
      <c r="AG31" s="74">
        <v>127.6</v>
      </c>
      <c r="AH31" s="74">
        <v>122.94</v>
      </c>
      <c r="AI31" s="74">
        <v>120.5</v>
      </c>
      <c r="AJ31" s="74">
        <v>104.61</v>
      </c>
      <c r="AK31" s="79"/>
      <c r="AL31" s="73" t="s">
        <v>106</v>
      </c>
    </row>
    <row r="32" spans="1:38" s="77" customFormat="1" ht="12" customHeight="1" x14ac:dyDescent="0.2">
      <c r="B32" s="73" t="s">
        <v>107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82"/>
      <c r="S32" s="73" t="s">
        <v>107</v>
      </c>
      <c r="T32" s="74"/>
      <c r="U32" s="73" t="s">
        <v>107</v>
      </c>
      <c r="V32" s="74">
        <v>0</v>
      </c>
      <c r="W32" s="74">
        <v>0</v>
      </c>
      <c r="X32" s="74">
        <v>0</v>
      </c>
      <c r="Y32" s="74">
        <v>0</v>
      </c>
      <c r="Z32" s="74">
        <v>0</v>
      </c>
      <c r="AA32" s="74">
        <v>0</v>
      </c>
      <c r="AB32" s="74">
        <v>0</v>
      </c>
      <c r="AC32" s="74">
        <v>0</v>
      </c>
      <c r="AD32" s="74">
        <v>0</v>
      </c>
      <c r="AE32" s="74">
        <v>0</v>
      </c>
      <c r="AF32" s="74">
        <v>0</v>
      </c>
      <c r="AG32" s="74">
        <v>0</v>
      </c>
      <c r="AH32" s="74">
        <v>0</v>
      </c>
      <c r="AI32" s="74">
        <v>0</v>
      </c>
      <c r="AJ32" s="74">
        <v>0</v>
      </c>
      <c r="AK32" s="79"/>
      <c r="AL32" s="73" t="s">
        <v>107</v>
      </c>
    </row>
    <row r="33" spans="1:38" s="80" customFormat="1" ht="12" customHeight="1" x14ac:dyDescent="0.2">
      <c r="B33" s="73" t="s">
        <v>108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90"/>
      <c r="S33" s="73" t="s">
        <v>108</v>
      </c>
      <c r="T33" s="74"/>
      <c r="U33" s="73" t="s">
        <v>108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9"/>
      <c r="AL33" s="73" t="s">
        <v>108</v>
      </c>
    </row>
    <row r="34" spans="1:38" s="81" customFormat="1" ht="12" customHeight="1" x14ac:dyDescent="0.2">
      <c r="B34" s="73" t="s">
        <v>109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1"/>
      <c r="S34" s="73" t="s">
        <v>109</v>
      </c>
      <c r="T34" s="79"/>
      <c r="U34" s="73" t="s">
        <v>109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0</v>
      </c>
      <c r="AI34" s="74">
        <v>0</v>
      </c>
      <c r="AJ34" s="74">
        <v>0</v>
      </c>
      <c r="AK34" s="79"/>
      <c r="AL34" s="73" t="s">
        <v>109</v>
      </c>
    </row>
    <row r="35" spans="1:38" s="81" customFormat="1" ht="12" customHeight="1" x14ac:dyDescent="0.2">
      <c r="B35" s="73" t="s">
        <v>110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1"/>
      <c r="S35" s="73" t="s">
        <v>110</v>
      </c>
      <c r="T35" s="79"/>
      <c r="U35" s="73" t="s">
        <v>110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0</v>
      </c>
      <c r="AG35" s="74">
        <v>0</v>
      </c>
      <c r="AH35" s="74">
        <v>0</v>
      </c>
      <c r="AI35" s="74">
        <v>0</v>
      </c>
      <c r="AJ35" s="74">
        <v>0</v>
      </c>
      <c r="AK35" s="79"/>
      <c r="AL35" s="73" t="s">
        <v>110</v>
      </c>
    </row>
    <row r="36" spans="1:38" s="81" customFormat="1" ht="12" customHeight="1" x14ac:dyDescent="0.2">
      <c r="B36" s="73" t="s">
        <v>111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1"/>
      <c r="S36" s="73" t="s">
        <v>111</v>
      </c>
      <c r="T36" s="79"/>
      <c r="U36" s="73" t="s">
        <v>111</v>
      </c>
      <c r="V36" s="74">
        <v>0</v>
      </c>
      <c r="W36" s="74">
        <v>0</v>
      </c>
      <c r="X36" s="74">
        <v>0</v>
      </c>
      <c r="Y36" s="74">
        <v>0</v>
      </c>
      <c r="Z36" s="74">
        <v>0</v>
      </c>
      <c r="AA36" s="74">
        <v>0</v>
      </c>
      <c r="AB36" s="74">
        <v>0</v>
      </c>
      <c r="AC36" s="74">
        <v>0</v>
      </c>
      <c r="AD36" s="74">
        <v>0</v>
      </c>
      <c r="AE36" s="74">
        <v>0</v>
      </c>
      <c r="AF36" s="74">
        <v>0</v>
      </c>
      <c r="AG36" s="74">
        <v>0</v>
      </c>
      <c r="AH36" s="74">
        <v>0</v>
      </c>
      <c r="AI36" s="74">
        <v>0</v>
      </c>
      <c r="AJ36" s="74">
        <v>0</v>
      </c>
      <c r="AK36" s="79"/>
      <c r="AL36" s="73" t="s">
        <v>111</v>
      </c>
    </row>
    <row r="37" spans="1:38" s="81" customFormat="1" ht="12" customHeight="1" x14ac:dyDescent="0.2">
      <c r="B37" s="73" t="s">
        <v>112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1"/>
      <c r="S37" s="73" t="s">
        <v>112</v>
      </c>
      <c r="T37" s="79"/>
      <c r="U37" s="73" t="s">
        <v>112</v>
      </c>
      <c r="V37" s="74">
        <v>0</v>
      </c>
      <c r="W37" s="74">
        <v>0</v>
      </c>
      <c r="X37" s="74">
        <v>0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0</v>
      </c>
      <c r="AE37" s="74">
        <v>0</v>
      </c>
      <c r="AF37" s="74">
        <v>0</v>
      </c>
      <c r="AG37" s="74">
        <v>0</v>
      </c>
      <c r="AH37" s="74">
        <v>0</v>
      </c>
      <c r="AI37" s="74">
        <v>0</v>
      </c>
      <c r="AJ37" s="74">
        <v>0</v>
      </c>
      <c r="AK37" s="79"/>
      <c r="AL37" s="73" t="s">
        <v>112</v>
      </c>
    </row>
    <row r="38" spans="1:38" s="81" customFormat="1" ht="12" customHeight="1" x14ac:dyDescent="0.2">
      <c r="B38" s="73" t="s">
        <v>113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1"/>
      <c r="S38" s="73" t="s">
        <v>113</v>
      </c>
      <c r="T38" s="79"/>
      <c r="U38" s="73" t="s">
        <v>113</v>
      </c>
      <c r="V38" s="74">
        <v>0</v>
      </c>
      <c r="W38" s="74">
        <v>0</v>
      </c>
      <c r="X38" s="74">
        <v>0</v>
      </c>
      <c r="Y38" s="74">
        <v>0</v>
      </c>
      <c r="Z38" s="74">
        <v>0</v>
      </c>
      <c r="AA38" s="74">
        <v>0</v>
      </c>
      <c r="AB38" s="74">
        <v>0</v>
      </c>
      <c r="AC38" s="74">
        <v>0</v>
      </c>
      <c r="AD38" s="74">
        <v>0</v>
      </c>
      <c r="AE38" s="74">
        <v>0</v>
      </c>
      <c r="AF38" s="74">
        <v>0</v>
      </c>
      <c r="AG38" s="74">
        <v>0</v>
      </c>
      <c r="AH38" s="74">
        <v>0</v>
      </c>
      <c r="AI38" s="74">
        <v>0</v>
      </c>
      <c r="AJ38" s="74">
        <v>0</v>
      </c>
      <c r="AK38" s="79"/>
      <c r="AL38" s="73" t="s">
        <v>113</v>
      </c>
    </row>
    <row r="39" spans="1:38" s="81" customFormat="1" ht="12" customHeight="1" x14ac:dyDescent="0.2">
      <c r="B39" s="73" t="s">
        <v>114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1"/>
      <c r="S39" s="73" t="s">
        <v>114</v>
      </c>
      <c r="T39" s="79"/>
      <c r="U39" s="73" t="s">
        <v>114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9"/>
      <c r="AL39" s="73" t="s">
        <v>114</v>
      </c>
    </row>
    <row r="40" spans="1:38" s="96" customFormat="1" ht="12" customHeight="1" x14ac:dyDescent="0.2">
      <c r="B40" s="97" t="s">
        <v>136</v>
      </c>
      <c r="C40" s="74">
        <v>127.755</v>
      </c>
      <c r="D40" s="74">
        <v>135.13499999999999</v>
      </c>
      <c r="E40" s="74">
        <v>114.46249999999999</v>
      </c>
      <c r="F40" s="74">
        <v>128.64000000000001</v>
      </c>
      <c r="G40" s="74">
        <v>96.61999999999999</v>
      </c>
      <c r="H40" s="74">
        <v>31.142499999999998</v>
      </c>
      <c r="I40" s="74">
        <v>167.2</v>
      </c>
      <c r="J40" s="74">
        <v>177.1275</v>
      </c>
      <c r="K40" s="74">
        <v>156.375</v>
      </c>
      <c r="L40" s="74">
        <v>102.87</v>
      </c>
      <c r="M40" s="74">
        <v>137.0575</v>
      </c>
      <c r="N40" s="74">
        <v>114.0825</v>
      </c>
      <c r="O40" s="74">
        <v>81.262500000000003</v>
      </c>
      <c r="P40" s="74">
        <v>194.035</v>
      </c>
      <c r="Q40" s="74">
        <v>150.26</v>
      </c>
      <c r="R40" s="99"/>
      <c r="S40" s="97" t="str">
        <f>B40</f>
        <v>Jan-Apr</v>
      </c>
      <c r="T40" s="74"/>
      <c r="U40" s="97" t="str">
        <f>B40</f>
        <v>Jan-Apr</v>
      </c>
      <c r="V40" s="74">
        <v>102.17999999999999</v>
      </c>
      <c r="W40" s="74">
        <v>135.7825</v>
      </c>
      <c r="X40" s="74">
        <v>140.7775</v>
      </c>
      <c r="Y40" s="74">
        <v>121.32749999999999</v>
      </c>
      <c r="Z40" s="74">
        <v>180.4325</v>
      </c>
      <c r="AA40" s="74">
        <v>132.08249999999998</v>
      </c>
      <c r="AB40" s="74">
        <v>119.0325</v>
      </c>
      <c r="AC40" s="74">
        <v>148.64250000000001</v>
      </c>
      <c r="AD40" s="74">
        <v>111.10000000000001</v>
      </c>
      <c r="AE40" s="74">
        <v>132.37</v>
      </c>
      <c r="AF40" s="74">
        <v>86.16749999999999</v>
      </c>
      <c r="AG40" s="74">
        <v>127.72999999999999</v>
      </c>
      <c r="AH40" s="74">
        <v>121.7525</v>
      </c>
      <c r="AI40" s="74">
        <v>123.6075</v>
      </c>
      <c r="AJ40" s="74">
        <v>107.25750000000001</v>
      </c>
      <c r="AK40" s="74"/>
      <c r="AL40" s="97" t="str">
        <f>B40</f>
        <v>Jan-Apr</v>
      </c>
    </row>
    <row r="41" spans="1:38" s="81" customFormat="1" ht="12" customHeight="1" x14ac:dyDescent="0.2">
      <c r="B41" s="72" t="s">
        <v>116</v>
      </c>
      <c r="C41" s="74">
        <v>127.72666666666667</v>
      </c>
      <c r="D41" s="74">
        <v>134.29999999999998</v>
      </c>
      <c r="E41" s="74">
        <v>112.29666666666667</v>
      </c>
      <c r="F41" s="74">
        <v>125.65666666666668</v>
      </c>
      <c r="G41" s="74">
        <v>95.386666666666656</v>
      </c>
      <c r="H41" s="74">
        <v>33.783333333333331</v>
      </c>
      <c r="I41" s="74">
        <v>168.08333333333334</v>
      </c>
      <c r="J41" s="74">
        <v>179.43999999999997</v>
      </c>
      <c r="K41" s="74">
        <v>156.68333333333334</v>
      </c>
      <c r="L41" s="74">
        <v>102.46333333333332</v>
      </c>
      <c r="M41" s="74">
        <v>137.94333333333333</v>
      </c>
      <c r="N41" s="74">
        <v>115.67999999999999</v>
      </c>
      <c r="O41" s="74">
        <v>83.103333333333339</v>
      </c>
      <c r="P41" s="74">
        <v>194.49333333333334</v>
      </c>
      <c r="Q41" s="74">
        <v>149.10333333333332</v>
      </c>
      <c r="R41" s="71"/>
      <c r="S41" s="72" t="s">
        <v>116</v>
      </c>
      <c r="T41" s="74"/>
      <c r="U41" s="72" t="s">
        <v>116</v>
      </c>
      <c r="V41" s="74">
        <v>102.72333333333331</v>
      </c>
      <c r="W41" s="74">
        <v>135.53666666666666</v>
      </c>
      <c r="X41" s="74">
        <v>140.73333333333332</v>
      </c>
      <c r="Y41" s="74">
        <v>121.57333333333332</v>
      </c>
      <c r="Z41" s="74">
        <v>179.79999999999998</v>
      </c>
      <c r="AA41" s="74">
        <v>131.34666666666666</v>
      </c>
      <c r="AB41" s="74">
        <v>119.04666666666667</v>
      </c>
      <c r="AC41" s="74">
        <v>148.74666666666667</v>
      </c>
      <c r="AD41" s="74">
        <v>111.28666666666668</v>
      </c>
      <c r="AE41" s="74">
        <v>134.02666666666667</v>
      </c>
      <c r="AF41" s="74">
        <v>84.543333333333322</v>
      </c>
      <c r="AG41" s="74">
        <v>127.77333333333333</v>
      </c>
      <c r="AH41" s="74">
        <v>121.35666666666667</v>
      </c>
      <c r="AI41" s="74">
        <v>124.64333333333333</v>
      </c>
      <c r="AJ41" s="74">
        <v>108.14</v>
      </c>
      <c r="AK41" s="74"/>
      <c r="AL41" s="72" t="s">
        <v>116</v>
      </c>
    </row>
    <row r="42" spans="1:38" s="77" customFormat="1" ht="12" customHeight="1" x14ac:dyDescent="0.2">
      <c r="B42" s="72" t="s">
        <v>117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82"/>
      <c r="S42" s="72" t="s">
        <v>117</v>
      </c>
      <c r="T42" s="74"/>
      <c r="U42" s="72" t="s">
        <v>117</v>
      </c>
      <c r="V42" s="74">
        <v>0</v>
      </c>
      <c r="W42" s="74">
        <v>0</v>
      </c>
      <c r="X42" s="74">
        <v>0</v>
      </c>
      <c r="Y42" s="74">
        <v>0</v>
      </c>
      <c r="Z42" s="74">
        <v>0</v>
      </c>
      <c r="AA42" s="74">
        <v>0</v>
      </c>
      <c r="AB42" s="74">
        <v>0</v>
      </c>
      <c r="AC42" s="74">
        <v>0</v>
      </c>
      <c r="AD42" s="74">
        <v>0</v>
      </c>
      <c r="AE42" s="74">
        <v>0</v>
      </c>
      <c r="AF42" s="74">
        <v>0</v>
      </c>
      <c r="AG42" s="74">
        <v>0</v>
      </c>
      <c r="AH42" s="74">
        <v>0</v>
      </c>
      <c r="AI42" s="74">
        <v>0</v>
      </c>
      <c r="AJ42" s="74">
        <v>0</v>
      </c>
      <c r="AK42" s="74"/>
      <c r="AL42" s="72" t="s">
        <v>117</v>
      </c>
    </row>
    <row r="43" spans="1:38" s="77" customFormat="1" ht="12" customHeight="1" x14ac:dyDescent="0.2">
      <c r="B43" s="72" t="s">
        <v>118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82"/>
      <c r="S43" s="72" t="s">
        <v>118</v>
      </c>
      <c r="T43" s="74"/>
      <c r="U43" s="72" t="s">
        <v>118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/>
      <c r="AL43" s="72" t="s">
        <v>118</v>
      </c>
    </row>
    <row r="44" spans="1:38" s="77" customFormat="1" ht="12" customHeight="1" x14ac:dyDescent="0.2">
      <c r="B44" s="72" t="s">
        <v>119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82"/>
      <c r="S44" s="72" t="s">
        <v>119</v>
      </c>
      <c r="T44" s="74"/>
      <c r="U44" s="72" t="s">
        <v>119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/>
      <c r="AL44" s="72" t="s">
        <v>119</v>
      </c>
    </row>
    <row r="45" spans="1:38" s="77" customFormat="1" ht="5.25" customHeight="1" x14ac:dyDescent="0.2">
      <c r="B45" s="7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82"/>
      <c r="S45" s="72"/>
      <c r="T45" s="74"/>
      <c r="U45" s="72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2"/>
    </row>
    <row r="46" spans="1:38" s="77" customFormat="1" ht="12" customHeight="1" x14ac:dyDescent="0.2">
      <c r="C46" s="111" t="s">
        <v>120</v>
      </c>
      <c r="D46" s="111"/>
      <c r="E46" s="111"/>
      <c r="F46" s="111"/>
      <c r="G46" s="111"/>
      <c r="H46" s="111"/>
      <c r="I46" s="111"/>
      <c r="J46" s="111"/>
      <c r="K46" s="111" t="s">
        <v>120</v>
      </c>
      <c r="L46" s="111"/>
      <c r="M46" s="111"/>
      <c r="N46" s="111"/>
      <c r="O46" s="111"/>
      <c r="P46" s="111"/>
      <c r="Q46" s="111"/>
      <c r="R46" s="82"/>
      <c r="T46" s="83"/>
      <c r="V46" s="111" t="s">
        <v>120</v>
      </c>
      <c r="W46" s="111"/>
      <c r="X46" s="111"/>
      <c r="Y46" s="111"/>
      <c r="Z46" s="111"/>
      <c r="AA46" s="111"/>
      <c r="AB46" s="111"/>
      <c r="AC46" s="111"/>
      <c r="AD46" s="111" t="s">
        <v>120</v>
      </c>
      <c r="AE46" s="111"/>
      <c r="AF46" s="111"/>
      <c r="AG46" s="111"/>
      <c r="AH46" s="111"/>
      <c r="AI46" s="111"/>
      <c r="AJ46" s="111"/>
      <c r="AK46" s="82"/>
    </row>
    <row r="47" spans="1:38" s="77" customFormat="1" ht="12" customHeight="1" x14ac:dyDescent="0.2">
      <c r="A47" s="76">
        <f>A28</f>
        <v>2026</v>
      </c>
      <c r="B47" s="73" t="s">
        <v>103</v>
      </c>
      <c r="C47" s="84">
        <v>0.64</v>
      </c>
      <c r="D47" s="84">
        <v>4.83</v>
      </c>
      <c r="E47" s="84">
        <v>5.42</v>
      </c>
      <c r="F47" s="84">
        <v>5.56</v>
      </c>
      <c r="G47" s="84">
        <v>11.62</v>
      </c>
      <c r="H47" s="84">
        <v>1.54</v>
      </c>
      <c r="I47" s="84">
        <v>9.01</v>
      </c>
      <c r="J47" s="84">
        <v>-1.01</v>
      </c>
      <c r="K47" s="84">
        <v>-3.57</v>
      </c>
      <c r="L47" s="84">
        <v>-2.67</v>
      </c>
      <c r="M47" s="84">
        <v>-0.32</v>
      </c>
      <c r="N47" s="84">
        <v>2</v>
      </c>
      <c r="O47" s="84">
        <v>8.56</v>
      </c>
      <c r="P47" s="84">
        <v>-5.19</v>
      </c>
      <c r="Q47" s="84">
        <v>-3.5</v>
      </c>
      <c r="R47" s="75">
        <f>R28</f>
        <v>2026</v>
      </c>
      <c r="S47" s="73" t="s">
        <v>103</v>
      </c>
      <c r="T47" s="76">
        <f>T28</f>
        <v>2026</v>
      </c>
      <c r="U47" s="73" t="s">
        <v>103</v>
      </c>
      <c r="V47" s="84">
        <v>1.8</v>
      </c>
      <c r="W47" s="84">
        <v>-0.56999999999999995</v>
      </c>
      <c r="X47" s="84">
        <v>1.29</v>
      </c>
      <c r="Y47" s="84">
        <v>0.47</v>
      </c>
      <c r="Z47" s="84">
        <v>2.4700000000000002</v>
      </c>
      <c r="AA47" s="84">
        <v>-2.54</v>
      </c>
      <c r="AB47" s="84">
        <v>0.64</v>
      </c>
      <c r="AC47" s="84">
        <v>-5.77</v>
      </c>
      <c r="AD47" s="84">
        <v>2.08</v>
      </c>
      <c r="AE47" s="84">
        <v>1.05</v>
      </c>
      <c r="AF47" s="84">
        <v>5.3</v>
      </c>
      <c r="AG47" s="84">
        <v>4.92</v>
      </c>
      <c r="AH47" s="84">
        <v>-0.02</v>
      </c>
      <c r="AI47" s="84">
        <v>3.94</v>
      </c>
      <c r="AJ47" s="84">
        <v>-2.95</v>
      </c>
      <c r="AK47" s="75">
        <f>AK28</f>
        <v>2026</v>
      </c>
      <c r="AL47" s="73" t="s">
        <v>103</v>
      </c>
    </row>
    <row r="48" spans="1:38" s="77" customFormat="1" ht="12" customHeight="1" x14ac:dyDescent="0.2">
      <c r="B48" s="73" t="s">
        <v>104</v>
      </c>
      <c r="C48" s="84">
        <v>1.41</v>
      </c>
      <c r="D48" s="84">
        <v>6</v>
      </c>
      <c r="E48" s="84">
        <v>5.39</v>
      </c>
      <c r="F48" s="84">
        <v>5.54</v>
      </c>
      <c r="G48" s="84">
        <v>9.76</v>
      </c>
      <c r="H48" s="84">
        <v>1.36</v>
      </c>
      <c r="I48" s="84">
        <v>11.05</v>
      </c>
      <c r="J48" s="84">
        <v>1.95</v>
      </c>
      <c r="K48" s="84">
        <v>-3.29</v>
      </c>
      <c r="L48" s="84">
        <v>-2.71</v>
      </c>
      <c r="M48" s="84">
        <v>-0.7</v>
      </c>
      <c r="N48" s="84">
        <v>-1.65</v>
      </c>
      <c r="O48" s="84">
        <v>10.029999999999999</v>
      </c>
      <c r="P48" s="84">
        <v>-4.5999999999999996</v>
      </c>
      <c r="Q48" s="84">
        <v>-3.89</v>
      </c>
      <c r="R48" s="82"/>
      <c r="S48" s="73" t="s">
        <v>104</v>
      </c>
      <c r="T48" s="84"/>
      <c r="U48" s="73" t="s">
        <v>104</v>
      </c>
      <c r="V48" s="84">
        <v>2.23</v>
      </c>
      <c r="W48" s="84">
        <v>-0.34</v>
      </c>
      <c r="X48" s="84">
        <v>0.98</v>
      </c>
      <c r="Y48" s="84">
        <v>0.57999999999999996</v>
      </c>
      <c r="Z48" s="84">
        <v>1.55</v>
      </c>
      <c r="AA48" s="84">
        <v>-1.1100000000000001</v>
      </c>
      <c r="AB48" s="84">
        <v>-0.16</v>
      </c>
      <c r="AC48" s="84">
        <v>-5.46</v>
      </c>
      <c r="AD48" s="84">
        <v>3.46</v>
      </c>
      <c r="AE48" s="84">
        <v>2.11</v>
      </c>
      <c r="AF48" s="84">
        <v>9.32</v>
      </c>
      <c r="AG48" s="84">
        <v>5.35</v>
      </c>
      <c r="AH48" s="84">
        <v>-4.43</v>
      </c>
      <c r="AI48" s="84">
        <v>6.83</v>
      </c>
      <c r="AJ48" s="84">
        <v>-2.95</v>
      </c>
      <c r="AK48" s="84"/>
      <c r="AL48" s="73" t="s">
        <v>104</v>
      </c>
    </row>
    <row r="49" spans="2:38" s="77" customFormat="1" ht="12" customHeight="1" x14ac:dyDescent="0.2">
      <c r="B49" s="73" t="s">
        <v>105</v>
      </c>
      <c r="C49" s="84">
        <v>0.79</v>
      </c>
      <c r="D49" s="84">
        <v>6.21</v>
      </c>
      <c r="E49" s="84">
        <v>5.39</v>
      </c>
      <c r="F49" s="84">
        <v>5.44</v>
      </c>
      <c r="G49" s="84">
        <v>9.6</v>
      </c>
      <c r="H49" s="84">
        <v>3.09</v>
      </c>
      <c r="I49" s="84">
        <v>11.93</v>
      </c>
      <c r="J49" s="84">
        <v>1.9</v>
      </c>
      <c r="K49" s="84">
        <v>-4.96</v>
      </c>
      <c r="L49" s="84">
        <v>-2.37</v>
      </c>
      <c r="M49" s="84">
        <v>-1.41</v>
      </c>
      <c r="N49" s="84">
        <v>-2.37</v>
      </c>
      <c r="O49" s="84">
        <v>10.43</v>
      </c>
      <c r="P49" s="84">
        <v>-6.98</v>
      </c>
      <c r="Q49" s="84">
        <v>-4.95</v>
      </c>
      <c r="R49" s="82"/>
      <c r="S49" s="73" t="s">
        <v>105</v>
      </c>
      <c r="T49" s="84"/>
      <c r="U49" s="73" t="s">
        <v>105</v>
      </c>
      <c r="V49" s="84">
        <v>0.05</v>
      </c>
      <c r="W49" s="84">
        <v>-1.04</v>
      </c>
      <c r="X49" s="84">
        <v>0.84</v>
      </c>
      <c r="Y49" s="84">
        <v>0.08</v>
      </c>
      <c r="Z49" s="84">
        <v>1.87</v>
      </c>
      <c r="AA49" s="84">
        <v>-2.25</v>
      </c>
      <c r="AB49" s="84">
        <v>-0.93</v>
      </c>
      <c r="AC49" s="84">
        <v>-7.65</v>
      </c>
      <c r="AD49" s="84">
        <v>3.63</v>
      </c>
      <c r="AE49" s="84">
        <v>3</v>
      </c>
      <c r="AF49" s="84">
        <v>12.27</v>
      </c>
      <c r="AG49" s="84">
        <v>3.56</v>
      </c>
      <c r="AH49" s="84">
        <v>-3.1</v>
      </c>
      <c r="AI49" s="84">
        <v>5.86</v>
      </c>
      <c r="AJ49" s="84">
        <v>-4</v>
      </c>
      <c r="AK49" s="84"/>
      <c r="AL49" s="73" t="s">
        <v>105</v>
      </c>
    </row>
    <row r="50" spans="2:38" s="77" customFormat="1" ht="12" customHeight="1" x14ac:dyDescent="0.2">
      <c r="B50" s="73" t="s">
        <v>106</v>
      </c>
      <c r="C50" s="84">
        <v>0.81</v>
      </c>
      <c r="D50" s="84">
        <v>4.04</v>
      </c>
      <c r="E50" s="84">
        <v>3.49</v>
      </c>
      <c r="F50" s="84">
        <v>3.47</v>
      </c>
      <c r="G50" s="84">
        <v>9.68</v>
      </c>
      <c r="H50" s="84">
        <v>2.61</v>
      </c>
      <c r="I50" s="84">
        <v>9.1999999999999993</v>
      </c>
      <c r="J50" s="84">
        <v>-0.25</v>
      </c>
      <c r="K50" s="84">
        <v>-3.63</v>
      </c>
      <c r="L50" s="84">
        <v>-1.6</v>
      </c>
      <c r="M50" s="84">
        <v>-0.61</v>
      </c>
      <c r="N50" s="84">
        <v>-3.62</v>
      </c>
      <c r="O50" s="84">
        <v>6.87</v>
      </c>
      <c r="P50" s="84">
        <v>-5.34</v>
      </c>
      <c r="Q50" s="84">
        <v>-2.2999999999999998</v>
      </c>
      <c r="R50" s="82"/>
      <c r="S50" s="73" t="s">
        <v>106</v>
      </c>
      <c r="T50" s="84"/>
      <c r="U50" s="73" t="s">
        <v>106</v>
      </c>
      <c r="V50" s="84">
        <v>-0.4</v>
      </c>
      <c r="W50" s="84">
        <v>-0.73</v>
      </c>
      <c r="X50" s="84">
        <v>0.82</v>
      </c>
      <c r="Y50" s="84">
        <v>-0.25</v>
      </c>
      <c r="Z50" s="84">
        <v>2.2999999999999998</v>
      </c>
      <c r="AA50" s="84">
        <v>-0.96</v>
      </c>
      <c r="AB50" s="84">
        <v>-0.86</v>
      </c>
      <c r="AC50" s="84">
        <v>-8.76</v>
      </c>
      <c r="AD50" s="84">
        <v>3.69</v>
      </c>
      <c r="AE50" s="84">
        <v>2.76</v>
      </c>
      <c r="AF50" s="84">
        <v>12.9</v>
      </c>
      <c r="AG50" s="84">
        <v>3.02</v>
      </c>
      <c r="AH50" s="84">
        <v>-1.85</v>
      </c>
      <c r="AI50" s="84">
        <v>5.19</v>
      </c>
      <c r="AJ50" s="84">
        <v>-3.57</v>
      </c>
      <c r="AK50" s="79"/>
      <c r="AL50" s="73" t="s">
        <v>106</v>
      </c>
    </row>
    <row r="51" spans="2:38" s="77" customFormat="1" ht="12" customHeight="1" x14ac:dyDescent="0.2">
      <c r="B51" s="73" t="s">
        <v>107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2"/>
      <c r="S51" s="73" t="s">
        <v>107</v>
      </c>
      <c r="T51" s="84"/>
      <c r="U51" s="73" t="s">
        <v>107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79"/>
      <c r="AL51" s="73" t="s">
        <v>107</v>
      </c>
    </row>
    <row r="52" spans="2:38" s="77" customFormat="1" ht="12" customHeight="1" x14ac:dyDescent="0.2">
      <c r="B52" s="73" t="s">
        <v>108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2"/>
      <c r="S52" s="73" t="s">
        <v>108</v>
      </c>
      <c r="T52" s="84"/>
      <c r="U52" s="73" t="s">
        <v>108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79"/>
      <c r="AL52" s="73" t="s">
        <v>108</v>
      </c>
    </row>
    <row r="53" spans="2:38" s="77" customFormat="1" ht="12" customHeight="1" x14ac:dyDescent="0.2">
      <c r="B53" s="73" t="s">
        <v>109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2"/>
      <c r="S53" s="73" t="s">
        <v>109</v>
      </c>
      <c r="T53" s="79"/>
      <c r="U53" s="73" t="s">
        <v>109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79"/>
      <c r="AL53" s="73" t="s">
        <v>109</v>
      </c>
    </row>
    <row r="54" spans="2:38" s="77" customFormat="1" ht="12" customHeight="1" x14ac:dyDescent="0.2">
      <c r="B54" s="73" t="s">
        <v>110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2"/>
      <c r="S54" s="73" t="s">
        <v>110</v>
      </c>
      <c r="T54" s="79"/>
      <c r="U54" s="73" t="s">
        <v>110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79"/>
      <c r="AL54" s="73" t="s">
        <v>110</v>
      </c>
    </row>
    <row r="55" spans="2:38" s="77" customFormat="1" ht="12" customHeight="1" x14ac:dyDescent="0.2">
      <c r="B55" s="73" t="s">
        <v>111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2"/>
      <c r="S55" s="73" t="s">
        <v>111</v>
      </c>
      <c r="T55" s="79"/>
      <c r="U55" s="73" t="s">
        <v>111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79"/>
      <c r="AL55" s="73" t="s">
        <v>111</v>
      </c>
    </row>
    <row r="56" spans="2:38" s="77" customFormat="1" ht="12" customHeight="1" x14ac:dyDescent="0.2">
      <c r="B56" s="73" t="s">
        <v>112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2"/>
      <c r="S56" s="73" t="s">
        <v>112</v>
      </c>
      <c r="T56" s="79"/>
      <c r="U56" s="73" t="s">
        <v>112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79"/>
      <c r="AL56" s="73" t="s">
        <v>112</v>
      </c>
    </row>
    <row r="57" spans="2:38" s="77" customFormat="1" ht="12" customHeight="1" x14ac:dyDescent="0.2">
      <c r="B57" s="73" t="s">
        <v>113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2"/>
      <c r="S57" s="73" t="s">
        <v>113</v>
      </c>
      <c r="T57" s="79"/>
      <c r="U57" s="73" t="s">
        <v>113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79"/>
      <c r="AL57" s="73" t="s">
        <v>113</v>
      </c>
    </row>
    <row r="58" spans="2:38" s="56" customFormat="1" ht="12" customHeight="1" x14ac:dyDescent="0.2">
      <c r="B58" s="73" t="s">
        <v>114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60"/>
      <c r="S58" s="73" t="s">
        <v>114</v>
      </c>
      <c r="T58" s="79"/>
      <c r="U58" s="73" t="s">
        <v>114</v>
      </c>
      <c r="V58" s="84">
        <v>0</v>
      </c>
      <c r="W58" s="84">
        <v>0</v>
      </c>
      <c r="X58" s="84">
        <v>0</v>
      </c>
      <c r="Y58" s="84">
        <v>0</v>
      </c>
      <c r="Z58" s="84">
        <v>0</v>
      </c>
      <c r="AA58" s="84">
        <v>0</v>
      </c>
      <c r="AB58" s="84">
        <v>0</v>
      </c>
      <c r="AC58" s="84">
        <v>0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79"/>
      <c r="AL58" s="73" t="s">
        <v>114</v>
      </c>
    </row>
    <row r="59" spans="2:38" s="56" customFormat="1" ht="12" customHeight="1" x14ac:dyDescent="0.2">
      <c r="B59" s="97" t="s">
        <v>136</v>
      </c>
      <c r="C59" s="84">
        <v>0.91431505361481413</v>
      </c>
      <c r="D59" s="84">
        <v>5.2555739460617303</v>
      </c>
      <c r="E59" s="84">
        <v>4.8887768894183381</v>
      </c>
      <c r="F59" s="84">
        <v>4.9586945436002026</v>
      </c>
      <c r="G59" s="84">
        <v>10.105125210107957</v>
      </c>
      <c r="H59" s="84">
        <v>2.0647275706677561</v>
      </c>
      <c r="I59" s="84">
        <v>10.295694048188423</v>
      </c>
      <c r="J59" s="84">
        <v>0.6334777359562338</v>
      </c>
      <c r="K59" s="84">
        <v>-3.8668428979805043</v>
      </c>
      <c r="L59" s="84">
        <v>-2.333198832213796</v>
      </c>
      <c r="M59" s="84">
        <v>-0.75488776249093803</v>
      </c>
      <c r="N59" s="84">
        <v>-1.408663713946197</v>
      </c>
      <c r="O59" s="84">
        <v>9.0149914478317754</v>
      </c>
      <c r="P59" s="84">
        <v>-5.5285067432689061</v>
      </c>
      <c r="Q59" s="84">
        <v>-3.6717685711996353</v>
      </c>
      <c r="R59" s="60"/>
      <c r="S59" s="97" t="str">
        <f>B59</f>
        <v>Jan-Apr</v>
      </c>
      <c r="T59" s="84"/>
      <c r="U59" s="97" t="str">
        <f>B59</f>
        <v>Jan-Apr</v>
      </c>
      <c r="V59" s="84">
        <v>0.92350239518002297</v>
      </c>
      <c r="W59" s="84">
        <v>-0.66936118070923101</v>
      </c>
      <c r="X59" s="84">
        <v>0.98454144399411803</v>
      </c>
      <c r="Y59" s="84">
        <v>0.22510429143775923</v>
      </c>
      <c r="Z59" s="84">
        <v>2.0459237055679722</v>
      </c>
      <c r="AA59" s="84">
        <v>-1.7133608661681166</v>
      </c>
      <c r="AB59" s="84">
        <v>-0.32657162594989586</v>
      </c>
      <c r="AC59" s="84">
        <v>-6.929747667647618</v>
      </c>
      <c r="AD59" s="84">
        <v>3.2096242277857669</v>
      </c>
      <c r="AE59" s="84">
        <v>2.2102967009632692</v>
      </c>
      <c r="AF59" s="84">
        <v>10.05140649446021</v>
      </c>
      <c r="AG59" s="84">
        <v>4.201337901778416</v>
      </c>
      <c r="AH59" s="84">
        <v>-2.3675875065153775</v>
      </c>
      <c r="AI59" s="84">
        <v>5.4311668372569102</v>
      </c>
      <c r="AJ59" s="84">
        <v>-3.3607388219394068</v>
      </c>
      <c r="AK59" s="98"/>
      <c r="AL59" s="97" t="str">
        <f>B59</f>
        <v>Jan-Apr</v>
      </c>
    </row>
    <row r="60" spans="2:38" s="77" customFormat="1" ht="12" customHeight="1" x14ac:dyDescent="0.2">
      <c r="B60" s="72" t="s">
        <v>116</v>
      </c>
      <c r="C60" s="84">
        <v>0.94841667105750105</v>
      </c>
      <c r="D60" s="84">
        <v>5.6759166972669419</v>
      </c>
      <c r="E60" s="84">
        <v>5.3999937427650764</v>
      </c>
      <c r="F60" s="84">
        <v>5.5140370028269956</v>
      </c>
      <c r="G60" s="84">
        <v>10.256607844648215</v>
      </c>
      <c r="H60" s="84">
        <v>1.9412593039630082</v>
      </c>
      <c r="I60" s="84">
        <v>10.656367267221171</v>
      </c>
      <c r="J60" s="84">
        <v>0.91670884652153006</v>
      </c>
      <c r="K60" s="84">
        <v>-3.9440073566976395</v>
      </c>
      <c r="L60" s="84">
        <v>-2.5797863911514014</v>
      </c>
      <c r="M60" s="84">
        <v>-0.80063283553467102</v>
      </c>
      <c r="N60" s="84">
        <v>-0.69249699536428011</v>
      </c>
      <c r="O60" s="84">
        <v>9.6832380114386467</v>
      </c>
      <c r="P60" s="84">
        <v>-5.5918710763057362</v>
      </c>
      <c r="Q60" s="84">
        <v>-4.1341620231461746</v>
      </c>
      <c r="R60" s="82"/>
      <c r="S60" s="72" t="s">
        <v>116</v>
      </c>
      <c r="T60" s="84"/>
      <c r="U60" s="72" t="s">
        <v>116</v>
      </c>
      <c r="V60" s="84">
        <v>1.3617077262112218</v>
      </c>
      <c r="W60" s="84">
        <v>-0.64751014025313225</v>
      </c>
      <c r="X60" s="84">
        <v>1.0386253769204927</v>
      </c>
      <c r="Y60" s="84">
        <v>0.38257231717722107</v>
      </c>
      <c r="Z60" s="84">
        <v>1.9601912934994061</v>
      </c>
      <c r="AA60" s="84">
        <v>-1.9679064560268813</v>
      </c>
      <c r="AB60" s="84">
        <v>-0.1481812844241972</v>
      </c>
      <c r="AC60" s="84">
        <v>-6.3032797211607061</v>
      </c>
      <c r="AD60" s="84">
        <v>3.0527517980059997</v>
      </c>
      <c r="AE60" s="84">
        <v>2.0378124603476806</v>
      </c>
      <c r="AF60" s="84">
        <v>9.064717265104278</v>
      </c>
      <c r="AG60" s="84">
        <v>4.6007749822627062</v>
      </c>
      <c r="AH60" s="84">
        <v>-2.5404218867116271</v>
      </c>
      <c r="AI60" s="84">
        <v>5.5077452667814129</v>
      </c>
      <c r="AJ60" s="84">
        <v>-3.293886189525125</v>
      </c>
      <c r="AK60" s="84"/>
      <c r="AL60" s="72" t="s">
        <v>116</v>
      </c>
    </row>
    <row r="61" spans="2:38" s="77" customFormat="1" ht="12" customHeight="1" x14ac:dyDescent="0.2">
      <c r="B61" s="72" t="s">
        <v>117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2"/>
      <c r="S61" s="72" t="s">
        <v>117</v>
      </c>
      <c r="T61" s="84"/>
      <c r="U61" s="72" t="s">
        <v>117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/>
      <c r="AL61" s="72" t="s">
        <v>117</v>
      </c>
    </row>
    <row r="62" spans="2:38" s="77" customFormat="1" ht="12" customHeight="1" x14ac:dyDescent="0.2">
      <c r="B62" s="72" t="s">
        <v>118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82"/>
      <c r="S62" s="72" t="s">
        <v>118</v>
      </c>
      <c r="T62" s="79"/>
      <c r="U62" s="72" t="s">
        <v>118</v>
      </c>
      <c r="V62" s="84">
        <v>0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/>
      <c r="AL62" s="72" t="s">
        <v>118</v>
      </c>
    </row>
    <row r="63" spans="2:38" s="77" customFormat="1" ht="12" customHeight="1" x14ac:dyDescent="0.2">
      <c r="B63" s="72" t="s">
        <v>119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82"/>
      <c r="S63" s="72" t="s">
        <v>119</v>
      </c>
      <c r="T63" s="79"/>
      <c r="U63" s="72" t="s">
        <v>119</v>
      </c>
      <c r="V63" s="84">
        <v>0</v>
      </c>
      <c r="W63" s="84">
        <v>0</v>
      </c>
      <c r="X63" s="84">
        <v>0</v>
      </c>
      <c r="Y63" s="84">
        <v>0</v>
      </c>
      <c r="Z63" s="84">
        <v>0</v>
      </c>
      <c r="AA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/>
      <c r="AL63" s="72" t="s">
        <v>119</v>
      </c>
    </row>
    <row r="64" spans="2:38" s="56" customFormat="1" x14ac:dyDescent="0.2">
      <c r="B64" s="19"/>
      <c r="K64" s="19"/>
      <c r="R64" s="60"/>
      <c r="U64" s="19"/>
      <c r="X64" s="85"/>
      <c r="Y64" s="85"/>
      <c r="Z64" s="85"/>
      <c r="AA64" s="85"/>
      <c r="AB64" s="85"/>
      <c r="AC64" s="85"/>
      <c r="AD64" s="85"/>
      <c r="AK64" s="60"/>
    </row>
    <row r="65" spans="2:37" s="56" customFormat="1" x14ac:dyDescent="0.2">
      <c r="B65" s="19"/>
      <c r="K65" s="19"/>
      <c r="R65" s="60"/>
      <c r="U65" s="19"/>
      <c r="X65" s="85"/>
      <c r="Y65" s="85"/>
      <c r="Z65" s="85"/>
      <c r="AA65" s="85"/>
      <c r="AB65" s="85"/>
      <c r="AC65" s="85"/>
      <c r="AD65" s="85"/>
      <c r="AK65" s="60"/>
    </row>
    <row r="66" spans="2:37" s="56" customFormat="1" x14ac:dyDescent="0.2">
      <c r="B66" s="19"/>
      <c r="K66" s="19"/>
      <c r="R66" s="60"/>
      <c r="U66" s="19"/>
      <c r="X66" s="85"/>
      <c r="Y66" s="85"/>
      <c r="Z66" s="85"/>
      <c r="AA66" s="85"/>
      <c r="AB66" s="85"/>
      <c r="AC66" s="85"/>
      <c r="AD66" s="85"/>
      <c r="AK66" s="60"/>
    </row>
    <row r="67" spans="2:37" s="56" customFormat="1" x14ac:dyDescent="0.2">
      <c r="B67" s="19"/>
      <c r="K67" s="19"/>
      <c r="R67" s="60"/>
      <c r="U67" s="19"/>
      <c r="X67" s="85"/>
      <c r="Y67" s="85"/>
      <c r="Z67" s="85"/>
      <c r="AA67" s="85"/>
      <c r="AB67" s="85"/>
      <c r="AC67" s="85"/>
      <c r="AD67" s="85"/>
      <c r="AK67" s="60"/>
    </row>
    <row r="68" spans="2:37" s="56" customFormat="1" x14ac:dyDescent="0.2">
      <c r="B68" s="19"/>
      <c r="K68" s="19"/>
      <c r="R68" s="60"/>
      <c r="U68" s="19"/>
      <c r="X68" s="85"/>
      <c r="Y68" s="85"/>
      <c r="Z68" s="85"/>
      <c r="AA68" s="85"/>
      <c r="AB68" s="85"/>
      <c r="AC68" s="85"/>
      <c r="AD68" s="85"/>
      <c r="AK68" s="60"/>
    </row>
    <row r="69" spans="2:37" s="56" customFormat="1" x14ac:dyDescent="0.2">
      <c r="B69" s="19"/>
      <c r="K69" s="19"/>
      <c r="R69" s="60"/>
      <c r="U69" s="19"/>
      <c r="X69" s="85"/>
      <c r="Y69" s="85"/>
      <c r="Z69" s="85"/>
      <c r="AA69" s="85"/>
      <c r="AB69" s="85"/>
      <c r="AC69" s="85"/>
      <c r="AD69" s="85"/>
      <c r="AK69" s="60"/>
    </row>
    <row r="70" spans="2:37" s="56" customFormat="1" x14ac:dyDescent="0.2">
      <c r="B70" s="19"/>
      <c r="K70" s="19"/>
      <c r="R70" s="60"/>
      <c r="U70" s="19"/>
      <c r="X70" s="85"/>
      <c r="Y70" s="85"/>
      <c r="Z70" s="85"/>
      <c r="AA70" s="85"/>
      <c r="AB70" s="85"/>
      <c r="AC70" s="85"/>
      <c r="AD70" s="85"/>
      <c r="AK70" s="60"/>
    </row>
    <row r="71" spans="2:37" s="56" customFormat="1" x14ac:dyDescent="0.2">
      <c r="B71" s="19"/>
      <c r="K71" s="19"/>
      <c r="R71" s="60"/>
      <c r="U71" s="19"/>
      <c r="X71" s="85"/>
      <c r="Y71" s="85"/>
      <c r="Z71" s="85"/>
      <c r="AA71" s="85"/>
      <c r="AB71" s="85"/>
      <c r="AC71" s="85"/>
      <c r="AD71" s="85"/>
      <c r="AK71" s="60"/>
    </row>
    <row r="72" spans="2:37" s="56" customFormat="1" x14ac:dyDescent="0.2">
      <c r="B72" s="19"/>
      <c r="K72" s="19"/>
      <c r="R72" s="60"/>
      <c r="U72" s="19"/>
      <c r="X72" s="85"/>
      <c r="Y72" s="85"/>
      <c r="Z72" s="85"/>
      <c r="AA72" s="85"/>
      <c r="AB72" s="85"/>
      <c r="AC72" s="85"/>
      <c r="AD72" s="85"/>
      <c r="AK72" s="60"/>
    </row>
    <row r="73" spans="2:37" s="56" customFormat="1" x14ac:dyDescent="0.2">
      <c r="B73" s="19"/>
      <c r="K73" s="19"/>
      <c r="R73" s="60"/>
      <c r="U73" s="19"/>
      <c r="X73" s="85"/>
      <c r="Y73" s="85"/>
      <c r="Z73" s="85"/>
      <c r="AA73" s="85"/>
      <c r="AB73" s="85"/>
      <c r="AC73" s="85"/>
      <c r="AD73" s="85"/>
      <c r="AK73" s="60"/>
    </row>
    <row r="74" spans="2:37" s="56" customFormat="1" x14ac:dyDescent="0.2">
      <c r="B74" s="19"/>
      <c r="L74" s="85"/>
      <c r="M74" s="85"/>
      <c r="N74" s="85"/>
      <c r="O74" s="85"/>
      <c r="P74" s="85"/>
      <c r="Q74" s="85"/>
      <c r="R74" s="86"/>
      <c r="S74" s="85"/>
      <c r="T74" s="85"/>
      <c r="U74" s="19"/>
      <c r="V74" s="85"/>
      <c r="W74" s="85"/>
      <c r="X74" s="85"/>
      <c r="Y74" s="85"/>
      <c r="Z74" s="85"/>
      <c r="AA74" s="85"/>
      <c r="AB74" s="85"/>
      <c r="AC74" s="85"/>
      <c r="AD74" s="85"/>
      <c r="AK74" s="60"/>
    </row>
    <row r="75" spans="2:37" s="56" customFormat="1" x14ac:dyDescent="0.2">
      <c r="B75" s="19"/>
      <c r="L75" s="85"/>
      <c r="M75" s="85"/>
      <c r="N75" s="85"/>
      <c r="O75" s="85"/>
      <c r="P75" s="85"/>
      <c r="Q75" s="85"/>
      <c r="R75" s="86"/>
      <c r="S75" s="85"/>
      <c r="T75" s="85"/>
      <c r="U75" s="19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60"/>
    </row>
    <row r="76" spans="2:37" s="56" customFormat="1" x14ac:dyDescent="0.2">
      <c r="B76" s="19"/>
      <c r="L76" s="85"/>
      <c r="M76" s="85"/>
      <c r="N76" s="85"/>
      <c r="O76" s="85"/>
      <c r="P76" s="85"/>
      <c r="Q76" s="85"/>
      <c r="R76" s="86"/>
      <c r="S76" s="85"/>
      <c r="T76" s="85"/>
      <c r="U76" s="19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60"/>
    </row>
    <row r="77" spans="2:37" s="56" customFormat="1" x14ac:dyDescent="0.2">
      <c r="B77" s="19"/>
      <c r="L77" s="85"/>
      <c r="M77" s="85"/>
      <c r="N77" s="85"/>
      <c r="O77" s="85"/>
      <c r="P77" s="85"/>
      <c r="Q77" s="85"/>
      <c r="R77" s="86"/>
      <c r="S77" s="85"/>
      <c r="T77" s="85"/>
      <c r="U77" s="19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60"/>
    </row>
    <row r="78" spans="2:37" s="56" customFormat="1" x14ac:dyDescent="0.2">
      <c r="B78" s="19"/>
      <c r="L78" s="85"/>
      <c r="M78" s="85"/>
      <c r="N78" s="85"/>
      <c r="O78" s="85"/>
      <c r="P78" s="85"/>
      <c r="Q78" s="85"/>
      <c r="R78" s="86"/>
      <c r="S78" s="85"/>
      <c r="T78" s="85"/>
      <c r="U78" s="19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60"/>
    </row>
    <row r="79" spans="2:37" s="56" customFormat="1" x14ac:dyDescent="0.2">
      <c r="B79" s="19"/>
      <c r="L79" s="85"/>
      <c r="M79" s="85"/>
      <c r="N79" s="85"/>
      <c r="O79" s="85"/>
      <c r="P79" s="85"/>
      <c r="Q79" s="85"/>
      <c r="R79" s="86"/>
      <c r="S79" s="85"/>
      <c r="T79" s="85"/>
      <c r="U79" s="19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60"/>
    </row>
    <row r="80" spans="2:37" s="56" customFormat="1" x14ac:dyDescent="0.2">
      <c r="B80" s="19"/>
      <c r="L80" s="85"/>
      <c r="M80" s="85"/>
      <c r="N80" s="85"/>
      <c r="O80" s="85"/>
      <c r="P80" s="85"/>
      <c r="Q80" s="85"/>
      <c r="R80" s="86"/>
      <c r="S80" s="85"/>
      <c r="T80" s="85"/>
      <c r="U80" s="19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60"/>
    </row>
    <row r="81" spans="2:37" s="56" customFormat="1" x14ac:dyDescent="0.2">
      <c r="B81" s="19"/>
      <c r="L81" s="85"/>
      <c r="M81" s="85"/>
      <c r="N81" s="85"/>
      <c r="O81" s="85"/>
      <c r="P81" s="85"/>
      <c r="Q81" s="85"/>
      <c r="R81" s="86"/>
      <c r="S81" s="85"/>
      <c r="T81" s="85"/>
      <c r="U81" s="19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60"/>
    </row>
    <row r="82" spans="2:37" s="56" customFormat="1" x14ac:dyDescent="0.2">
      <c r="B82" s="19"/>
      <c r="L82" s="85"/>
      <c r="M82" s="85"/>
      <c r="N82" s="85"/>
      <c r="O82" s="85"/>
      <c r="P82" s="85"/>
      <c r="Q82" s="85"/>
      <c r="R82" s="86"/>
      <c r="S82" s="85"/>
      <c r="T82" s="85"/>
      <c r="U82" s="19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60"/>
    </row>
    <row r="83" spans="2:37" s="56" customFormat="1" x14ac:dyDescent="0.2">
      <c r="B83" s="19"/>
      <c r="L83" s="85"/>
      <c r="M83" s="85"/>
      <c r="N83" s="85"/>
      <c r="O83" s="85"/>
      <c r="P83" s="85"/>
      <c r="Q83" s="85"/>
      <c r="R83" s="86"/>
      <c r="S83" s="85"/>
      <c r="T83" s="85"/>
      <c r="U83" s="19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60"/>
    </row>
    <row r="84" spans="2:37" s="56" customFormat="1" x14ac:dyDescent="0.2">
      <c r="B84" s="19"/>
      <c r="L84" s="85"/>
      <c r="M84" s="85"/>
      <c r="N84" s="85"/>
      <c r="O84" s="85"/>
      <c r="P84" s="85"/>
      <c r="Q84" s="85"/>
      <c r="R84" s="86"/>
      <c r="S84" s="85"/>
      <c r="T84" s="85"/>
      <c r="U84" s="19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60"/>
    </row>
    <row r="85" spans="2:37" s="56" customFormat="1" x14ac:dyDescent="0.2">
      <c r="B85" s="19"/>
      <c r="L85" s="85"/>
      <c r="M85" s="85"/>
      <c r="N85" s="85"/>
      <c r="O85" s="85"/>
      <c r="P85" s="85"/>
      <c r="Q85" s="85"/>
      <c r="R85" s="86"/>
      <c r="S85" s="85"/>
      <c r="T85" s="85"/>
      <c r="U85" s="19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60"/>
    </row>
    <row r="86" spans="2:37" s="56" customFormat="1" x14ac:dyDescent="0.2">
      <c r="B86" s="19"/>
      <c r="L86" s="85"/>
      <c r="M86" s="85"/>
      <c r="N86" s="85"/>
      <c r="O86" s="85"/>
      <c r="P86" s="85"/>
      <c r="Q86" s="85"/>
      <c r="R86" s="86"/>
      <c r="S86" s="85"/>
      <c r="T86" s="85"/>
      <c r="U86" s="19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60"/>
    </row>
    <row r="87" spans="2:37" s="56" customFormat="1" x14ac:dyDescent="0.2">
      <c r="B87" s="19"/>
      <c r="L87" s="85"/>
      <c r="M87" s="85"/>
      <c r="N87" s="85"/>
      <c r="O87" s="85"/>
      <c r="P87" s="85"/>
      <c r="Q87" s="85"/>
      <c r="R87" s="86"/>
      <c r="S87" s="85"/>
      <c r="T87" s="85"/>
      <c r="U87" s="19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60"/>
    </row>
    <row r="88" spans="2:37" s="56" customFormat="1" x14ac:dyDescent="0.2">
      <c r="B88" s="19"/>
      <c r="K88" s="85"/>
      <c r="L88" s="85"/>
      <c r="M88" s="85"/>
      <c r="N88" s="85"/>
      <c r="O88" s="85"/>
      <c r="P88" s="85"/>
      <c r="Q88" s="85"/>
      <c r="R88" s="86"/>
      <c r="S88" s="85"/>
      <c r="T88" s="85"/>
      <c r="U88" s="19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60"/>
    </row>
    <row r="89" spans="2:37" s="56" customFormat="1" x14ac:dyDescent="0.2">
      <c r="B89" s="19"/>
      <c r="K89" s="85"/>
      <c r="L89" s="85"/>
      <c r="M89" s="85"/>
      <c r="N89" s="85"/>
      <c r="O89" s="85"/>
      <c r="P89" s="85"/>
      <c r="Q89" s="85"/>
      <c r="R89" s="86"/>
      <c r="S89" s="85"/>
      <c r="T89" s="85"/>
      <c r="U89" s="19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60"/>
    </row>
    <row r="90" spans="2:37" s="56" customFormat="1" x14ac:dyDescent="0.2">
      <c r="B90" s="19"/>
      <c r="K90" s="85"/>
      <c r="L90" s="85"/>
      <c r="M90" s="85"/>
      <c r="N90" s="85"/>
      <c r="O90" s="85"/>
      <c r="P90" s="85"/>
      <c r="Q90" s="85"/>
      <c r="R90" s="86"/>
      <c r="S90" s="85"/>
      <c r="T90" s="85"/>
      <c r="U90" s="19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60"/>
    </row>
    <row r="91" spans="2:37" s="56" customFormat="1" x14ac:dyDescent="0.2">
      <c r="B91" s="19"/>
      <c r="K91" s="85"/>
      <c r="L91" s="85"/>
      <c r="M91" s="85"/>
      <c r="N91" s="85"/>
      <c r="O91" s="85"/>
      <c r="P91" s="85"/>
      <c r="Q91" s="85"/>
      <c r="R91" s="86"/>
      <c r="S91" s="85"/>
      <c r="T91" s="85"/>
      <c r="U91" s="19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60"/>
    </row>
    <row r="92" spans="2:37" s="56" customFormat="1" x14ac:dyDescent="0.2">
      <c r="B92" s="19"/>
      <c r="K92" s="85"/>
      <c r="L92" s="85"/>
      <c r="M92" s="85"/>
      <c r="N92" s="85"/>
      <c r="O92" s="85"/>
      <c r="P92" s="85"/>
      <c r="Q92" s="85"/>
      <c r="R92" s="86"/>
      <c r="S92" s="85"/>
      <c r="T92" s="85"/>
      <c r="U92" s="19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60"/>
    </row>
    <row r="93" spans="2:37" s="56" customFormat="1" x14ac:dyDescent="0.2">
      <c r="B93" s="19"/>
      <c r="K93" s="85"/>
      <c r="L93" s="85"/>
      <c r="M93" s="85"/>
      <c r="N93" s="85"/>
      <c r="O93" s="85"/>
      <c r="P93" s="85"/>
      <c r="Q93" s="85"/>
      <c r="R93" s="86"/>
      <c r="S93" s="85"/>
      <c r="T93" s="85"/>
      <c r="U93" s="19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60"/>
    </row>
    <row r="94" spans="2:37" s="56" customFormat="1" x14ac:dyDescent="0.2">
      <c r="B94" s="19"/>
      <c r="K94" s="85"/>
      <c r="L94" s="85"/>
      <c r="M94" s="85"/>
      <c r="N94" s="85"/>
      <c r="O94" s="85"/>
      <c r="P94" s="85"/>
      <c r="Q94" s="85"/>
      <c r="R94" s="86"/>
      <c r="S94" s="85"/>
      <c r="T94" s="85"/>
      <c r="U94" s="19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60"/>
    </row>
    <row r="95" spans="2:37" s="56" customFormat="1" x14ac:dyDescent="0.2">
      <c r="B95" s="19"/>
      <c r="K95" s="85"/>
      <c r="L95" s="85"/>
      <c r="M95" s="85"/>
      <c r="N95" s="85"/>
      <c r="O95" s="85"/>
      <c r="P95" s="85"/>
      <c r="Q95" s="85"/>
      <c r="R95" s="86"/>
      <c r="S95" s="85"/>
      <c r="T95" s="85"/>
      <c r="U95" s="19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60"/>
    </row>
    <row r="96" spans="2:37" s="56" customFormat="1" x14ac:dyDescent="0.2">
      <c r="B96" s="19"/>
      <c r="K96" s="85"/>
      <c r="L96" s="85"/>
      <c r="M96" s="85"/>
      <c r="N96" s="85"/>
      <c r="O96" s="85"/>
      <c r="P96" s="85"/>
      <c r="Q96" s="85"/>
      <c r="R96" s="86"/>
      <c r="S96" s="85"/>
      <c r="T96" s="85"/>
      <c r="U96" s="19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60"/>
    </row>
    <row r="97" spans="2:37" s="56" customFormat="1" x14ac:dyDescent="0.2">
      <c r="B97" s="19"/>
      <c r="K97" s="85"/>
      <c r="L97" s="85"/>
      <c r="M97" s="85"/>
      <c r="N97" s="85"/>
      <c r="O97" s="85"/>
      <c r="P97" s="85"/>
      <c r="Q97" s="85"/>
      <c r="R97" s="86"/>
      <c r="S97" s="85"/>
      <c r="T97" s="85"/>
      <c r="U97" s="19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60"/>
    </row>
    <row r="98" spans="2:37" s="56" customFormat="1" x14ac:dyDescent="0.2">
      <c r="B98" s="19"/>
      <c r="K98" s="85"/>
      <c r="L98" s="85"/>
      <c r="M98" s="85"/>
      <c r="N98" s="85"/>
      <c r="O98" s="85"/>
      <c r="P98" s="85"/>
      <c r="Q98" s="85"/>
      <c r="R98" s="86"/>
      <c r="S98" s="85"/>
      <c r="T98" s="85"/>
      <c r="U98" s="19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60"/>
    </row>
    <row r="99" spans="2:37" s="56" customFormat="1" x14ac:dyDescent="0.2">
      <c r="B99" s="19"/>
      <c r="K99" s="85"/>
      <c r="L99" s="85"/>
      <c r="M99" s="85"/>
      <c r="N99" s="85"/>
      <c r="O99" s="85"/>
      <c r="P99" s="85"/>
      <c r="Q99" s="85"/>
      <c r="R99" s="86"/>
      <c r="S99" s="85"/>
      <c r="T99" s="85"/>
      <c r="U99" s="19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60"/>
    </row>
    <row r="100" spans="2:37" s="56" customFormat="1" x14ac:dyDescent="0.2">
      <c r="B100" s="19"/>
      <c r="K100" s="85"/>
      <c r="L100" s="85"/>
      <c r="M100" s="85"/>
      <c r="N100" s="85"/>
      <c r="O100" s="85"/>
      <c r="P100" s="85"/>
      <c r="Q100" s="85"/>
      <c r="R100" s="86"/>
      <c r="S100" s="85"/>
      <c r="T100" s="85"/>
      <c r="U100" s="19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60"/>
    </row>
    <row r="101" spans="2:37" s="56" customFormat="1" x14ac:dyDescent="0.2">
      <c r="B101" s="19"/>
      <c r="K101" s="85"/>
      <c r="L101" s="85"/>
      <c r="M101" s="85"/>
      <c r="N101" s="85"/>
      <c r="O101" s="85"/>
      <c r="P101" s="85"/>
      <c r="Q101" s="85"/>
      <c r="R101" s="86"/>
      <c r="S101" s="85"/>
      <c r="T101" s="85"/>
      <c r="U101" s="19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60"/>
    </row>
    <row r="102" spans="2:37" s="56" customFormat="1" x14ac:dyDescent="0.2">
      <c r="B102" s="19"/>
      <c r="K102" s="85"/>
      <c r="L102" s="85"/>
      <c r="M102" s="85"/>
      <c r="N102" s="85"/>
      <c r="O102" s="85"/>
      <c r="P102" s="85"/>
      <c r="Q102" s="85"/>
      <c r="R102" s="86"/>
      <c r="S102" s="85"/>
      <c r="T102" s="85"/>
      <c r="U102" s="19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60"/>
    </row>
    <row r="103" spans="2:37" s="56" customFormat="1" x14ac:dyDescent="0.2">
      <c r="B103" s="19"/>
      <c r="K103" s="85"/>
      <c r="L103" s="85"/>
      <c r="M103" s="85"/>
      <c r="N103" s="85"/>
      <c r="O103" s="85"/>
      <c r="P103" s="85"/>
      <c r="Q103" s="85"/>
      <c r="R103" s="86"/>
      <c r="S103" s="85"/>
      <c r="T103" s="85"/>
      <c r="U103" s="19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60"/>
    </row>
    <row r="104" spans="2:37" s="56" customFormat="1" x14ac:dyDescent="0.2">
      <c r="B104" s="19"/>
      <c r="K104" s="85"/>
      <c r="L104" s="85"/>
      <c r="M104" s="85"/>
      <c r="N104" s="85"/>
      <c r="O104" s="85"/>
      <c r="P104" s="85"/>
      <c r="Q104" s="85"/>
      <c r="R104" s="86"/>
      <c r="S104" s="85"/>
      <c r="T104" s="85"/>
      <c r="U104" s="19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60"/>
    </row>
    <row r="105" spans="2:37" s="56" customFormat="1" x14ac:dyDescent="0.2">
      <c r="B105" s="19"/>
      <c r="K105" s="85"/>
      <c r="L105" s="85"/>
      <c r="M105" s="85"/>
      <c r="N105" s="85"/>
      <c r="O105" s="85"/>
      <c r="P105" s="85"/>
      <c r="Q105" s="85"/>
      <c r="R105" s="86"/>
      <c r="S105" s="85"/>
      <c r="T105" s="85"/>
      <c r="U105" s="19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60"/>
    </row>
    <row r="106" spans="2:37" s="56" customFormat="1" x14ac:dyDescent="0.2">
      <c r="B106" s="19"/>
      <c r="K106" s="85"/>
      <c r="L106" s="85"/>
      <c r="M106" s="85"/>
      <c r="N106" s="85"/>
      <c r="O106" s="85"/>
      <c r="P106" s="85"/>
      <c r="Q106" s="85"/>
      <c r="R106" s="86"/>
      <c r="S106" s="85"/>
      <c r="T106" s="85"/>
      <c r="U106" s="19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60"/>
    </row>
    <row r="107" spans="2:37" s="56" customFormat="1" x14ac:dyDescent="0.2">
      <c r="B107" s="19"/>
      <c r="K107" s="85"/>
      <c r="L107" s="85"/>
      <c r="M107" s="85"/>
      <c r="N107" s="85"/>
      <c r="O107" s="85"/>
      <c r="P107" s="85"/>
      <c r="Q107" s="85"/>
      <c r="R107" s="86"/>
      <c r="S107" s="85"/>
      <c r="T107" s="85"/>
      <c r="U107" s="19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60"/>
    </row>
    <row r="108" spans="2:37" s="56" customFormat="1" x14ac:dyDescent="0.2">
      <c r="B108" s="19"/>
      <c r="K108" s="85"/>
      <c r="L108" s="85"/>
      <c r="M108" s="85"/>
      <c r="N108" s="85"/>
      <c r="O108" s="85"/>
      <c r="P108" s="85"/>
      <c r="Q108" s="85"/>
      <c r="R108" s="86"/>
      <c r="S108" s="85"/>
      <c r="T108" s="85"/>
      <c r="U108" s="19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60"/>
    </row>
    <row r="109" spans="2:37" s="56" customFormat="1" x14ac:dyDescent="0.2">
      <c r="B109" s="19"/>
      <c r="K109" s="85"/>
      <c r="L109" s="85"/>
      <c r="M109" s="85"/>
      <c r="N109" s="85"/>
      <c r="O109" s="85"/>
      <c r="P109" s="85"/>
      <c r="Q109" s="85"/>
      <c r="R109" s="86"/>
      <c r="S109" s="85"/>
      <c r="T109" s="85"/>
      <c r="U109" s="19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60"/>
    </row>
    <row r="110" spans="2:37" s="56" customFormat="1" x14ac:dyDescent="0.2">
      <c r="B110" s="19"/>
      <c r="K110" s="85"/>
      <c r="L110" s="85"/>
      <c r="M110" s="85"/>
      <c r="N110" s="85"/>
      <c r="O110" s="85"/>
      <c r="P110" s="85"/>
      <c r="Q110" s="85"/>
      <c r="R110" s="86"/>
      <c r="S110" s="85"/>
      <c r="T110" s="85"/>
      <c r="U110" s="19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60"/>
    </row>
    <row r="111" spans="2:37" s="56" customFormat="1" x14ac:dyDescent="0.2">
      <c r="B111" s="19"/>
      <c r="K111" s="85"/>
      <c r="L111" s="85"/>
      <c r="M111" s="85"/>
      <c r="N111" s="85"/>
      <c r="O111" s="85"/>
      <c r="P111" s="85"/>
      <c r="Q111" s="85"/>
      <c r="R111" s="86"/>
      <c r="S111" s="85"/>
      <c r="T111" s="85"/>
      <c r="U111" s="19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60"/>
    </row>
    <row r="112" spans="2:37" s="56" customFormat="1" x14ac:dyDescent="0.2">
      <c r="B112" s="19"/>
      <c r="K112" s="85"/>
      <c r="L112" s="85"/>
      <c r="M112" s="85"/>
      <c r="N112" s="85"/>
      <c r="O112" s="85"/>
      <c r="P112" s="85"/>
      <c r="Q112" s="85"/>
      <c r="R112" s="86"/>
      <c r="S112" s="85"/>
      <c r="T112" s="85"/>
      <c r="U112" s="19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60"/>
    </row>
    <row r="113" spans="2:37" s="56" customFormat="1" x14ac:dyDescent="0.2">
      <c r="B113" s="19"/>
      <c r="K113" s="85"/>
      <c r="L113" s="85"/>
      <c r="M113" s="85"/>
      <c r="N113" s="85"/>
      <c r="O113" s="85"/>
      <c r="P113" s="85"/>
      <c r="Q113" s="85"/>
      <c r="R113" s="86"/>
      <c r="S113" s="85"/>
      <c r="T113" s="85"/>
      <c r="U113" s="19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60"/>
    </row>
    <row r="114" spans="2:37" s="56" customFormat="1" x14ac:dyDescent="0.2">
      <c r="B114" s="19"/>
      <c r="K114" s="85"/>
      <c r="L114" s="85"/>
      <c r="M114" s="85"/>
      <c r="N114" s="85"/>
      <c r="O114" s="85"/>
      <c r="P114" s="85"/>
      <c r="Q114" s="85"/>
      <c r="R114" s="86"/>
      <c r="S114" s="85"/>
      <c r="T114" s="85"/>
      <c r="U114" s="19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60"/>
    </row>
    <row r="115" spans="2:37" s="56" customFormat="1" x14ac:dyDescent="0.2">
      <c r="B115" s="19"/>
      <c r="K115" s="85"/>
      <c r="L115" s="85"/>
      <c r="M115" s="85"/>
      <c r="N115" s="85"/>
      <c r="O115" s="85"/>
      <c r="P115" s="85"/>
      <c r="Q115" s="85"/>
      <c r="R115" s="86"/>
      <c r="S115" s="85"/>
      <c r="T115" s="85"/>
      <c r="U115" s="19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60"/>
    </row>
    <row r="116" spans="2:37" s="56" customFormat="1" x14ac:dyDescent="0.2">
      <c r="B116" s="19"/>
      <c r="K116" s="85"/>
      <c r="L116" s="85"/>
      <c r="M116" s="85"/>
      <c r="N116" s="85"/>
      <c r="O116" s="85"/>
      <c r="P116" s="85"/>
      <c r="Q116" s="85"/>
      <c r="R116" s="86"/>
      <c r="S116" s="85"/>
      <c r="T116" s="85"/>
      <c r="U116" s="19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60"/>
    </row>
    <row r="117" spans="2:37" s="56" customFormat="1" x14ac:dyDescent="0.2">
      <c r="B117" s="19"/>
      <c r="K117" s="85"/>
      <c r="L117" s="85"/>
      <c r="M117" s="85"/>
      <c r="N117" s="85"/>
      <c r="O117" s="85"/>
      <c r="P117" s="85"/>
      <c r="Q117" s="85"/>
      <c r="R117" s="86"/>
      <c r="S117" s="85"/>
      <c r="T117" s="85"/>
      <c r="U117" s="19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60"/>
    </row>
    <row r="118" spans="2:37" s="56" customFormat="1" x14ac:dyDescent="0.2">
      <c r="B118" s="19"/>
      <c r="K118" s="85"/>
      <c r="L118" s="85"/>
      <c r="M118" s="85"/>
      <c r="N118" s="85"/>
      <c r="O118" s="85"/>
      <c r="P118" s="85"/>
      <c r="Q118" s="85"/>
      <c r="R118" s="86"/>
      <c r="S118" s="85"/>
      <c r="T118" s="85"/>
      <c r="U118" s="19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60"/>
    </row>
    <row r="119" spans="2:37" s="56" customFormat="1" x14ac:dyDescent="0.2">
      <c r="B119" s="19"/>
      <c r="K119" s="85"/>
      <c r="L119" s="85"/>
      <c r="M119" s="85"/>
      <c r="N119" s="85"/>
      <c r="O119" s="85"/>
      <c r="P119" s="85"/>
      <c r="Q119" s="85"/>
      <c r="R119" s="86"/>
      <c r="S119" s="85"/>
      <c r="T119" s="85"/>
      <c r="U119" s="19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60"/>
    </row>
    <row r="120" spans="2:37" s="56" customFormat="1" x14ac:dyDescent="0.2">
      <c r="B120" s="19"/>
      <c r="K120" s="85"/>
      <c r="L120" s="85"/>
      <c r="M120" s="85"/>
      <c r="N120" s="85"/>
      <c r="O120" s="85"/>
      <c r="P120" s="85"/>
      <c r="Q120" s="85"/>
      <c r="R120" s="86"/>
      <c r="S120" s="85"/>
      <c r="T120" s="85"/>
      <c r="U120" s="19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60"/>
    </row>
    <row r="121" spans="2:37" s="56" customFormat="1" x14ac:dyDescent="0.2">
      <c r="B121" s="19"/>
      <c r="K121" s="85"/>
      <c r="L121" s="85"/>
      <c r="M121" s="85"/>
      <c r="N121" s="85"/>
      <c r="O121" s="85"/>
      <c r="P121" s="85"/>
      <c r="Q121" s="85"/>
      <c r="R121" s="86"/>
      <c r="S121" s="85"/>
      <c r="T121" s="85"/>
      <c r="U121" s="19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60"/>
    </row>
    <row r="122" spans="2:37" s="56" customFormat="1" x14ac:dyDescent="0.2">
      <c r="B122" s="19"/>
      <c r="K122" s="85"/>
      <c r="L122" s="85"/>
      <c r="M122" s="85"/>
      <c r="N122" s="85"/>
      <c r="O122" s="85"/>
      <c r="P122" s="85"/>
      <c r="Q122" s="85"/>
      <c r="R122" s="86"/>
      <c r="S122" s="85"/>
      <c r="T122" s="85"/>
      <c r="U122" s="19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60"/>
    </row>
    <row r="123" spans="2:37" s="56" customFormat="1" x14ac:dyDescent="0.2">
      <c r="B123" s="19"/>
      <c r="K123" s="85"/>
      <c r="L123" s="85"/>
      <c r="M123" s="85"/>
      <c r="N123" s="85"/>
      <c r="O123" s="85"/>
      <c r="P123" s="85"/>
      <c r="Q123" s="85"/>
      <c r="R123" s="86"/>
      <c r="S123" s="85"/>
      <c r="T123" s="85"/>
      <c r="U123" s="19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60"/>
    </row>
    <row r="124" spans="2:37" s="56" customFormat="1" x14ac:dyDescent="0.2">
      <c r="B124" s="19"/>
      <c r="K124" s="85"/>
      <c r="L124" s="85"/>
      <c r="M124" s="85"/>
      <c r="N124" s="85"/>
      <c r="O124" s="85"/>
      <c r="P124" s="85"/>
      <c r="Q124" s="85"/>
      <c r="R124" s="86"/>
      <c r="S124" s="85"/>
      <c r="T124" s="85"/>
      <c r="U124" s="19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60"/>
    </row>
    <row r="125" spans="2:37" s="56" customFormat="1" x14ac:dyDescent="0.2">
      <c r="B125" s="19"/>
      <c r="K125" s="85"/>
      <c r="L125" s="85"/>
      <c r="M125" s="85"/>
      <c r="N125" s="85"/>
      <c r="O125" s="85"/>
      <c r="P125" s="85"/>
      <c r="Q125" s="85"/>
      <c r="R125" s="86"/>
      <c r="S125" s="85"/>
      <c r="T125" s="85"/>
      <c r="U125" s="19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60"/>
    </row>
    <row r="126" spans="2:37" s="56" customFormat="1" x14ac:dyDescent="0.2">
      <c r="B126" s="19"/>
      <c r="K126" s="85"/>
      <c r="L126" s="85"/>
      <c r="M126" s="85"/>
      <c r="N126" s="85"/>
      <c r="O126" s="85"/>
      <c r="P126" s="85"/>
      <c r="Q126" s="85"/>
      <c r="R126" s="86"/>
      <c r="S126" s="85"/>
      <c r="T126" s="85"/>
      <c r="U126" s="19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60"/>
    </row>
    <row r="127" spans="2:37" s="56" customFormat="1" x14ac:dyDescent="0.2">
      <c r="B127" s="19"/>
      <c r="K127" s="85"/>
      <c r="L127" s="85"/>
      <c r="M127" s="85"/>
      <c r="N127" s="85"/>
      <c r="O127" s="85"/>
      <c r="P127" s="85"/>
      <c r="Q127" s="85"/>
      <c r="R127" s="86"/>
      <c r="S127" s="85"/>
      <c r="T127" s="85"/>
      <c r="U127" s="19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60"/>
    </row>
    <row r="128" spans="2:37" s="56" customFormat="1" x14ac:dyDescent="0.2">
      <c r="B128" s="19"/>
      <c r="K128" s="85"/>
      <c r="L128" s="85"/>
      <c r="M128" s="85"/>
      <c r="N128" s="85"/>
      <c r="O128" s="85"/>
      <c r="P128" s="85"/>
      <c r="Q128" s="85"/>
      <c r="R128" s="86"/>
      <c r="S128" s="85"/>
      <c r="T128" s="85"/>
      <c r="U128" s="19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60"/>
    </row>
    <row r="129" spans="2:37" s="56" customFormat="1" x14ac:dyDescent="0.2">
      <c r="B129" s="19"/>
      <c r="K129" s="85"/>
      <c r="L129" s="85"/>
      <c r="M129" s="85"/>
      <c r="N129" s="85"/>
      <c r="O129" s="85"/>
      <c r="P129" s="85"/>
      <c r="Q129" s="85"/>
      <c r="R129" s="86"/>
      <c r="S129" s="85"/>
      <c r="T129" s="85"/>
      <c r="U129" s="19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60"/>
    </row>
    <row r="130" spans="2:37" s="56" customFormat="1" x14ac:dyDescent="0.2">
      <c r="B130" s="19"/>
      <c r="K130" s="85"/>
      <c r="L130" s="85"/>
      <c r="M130" s="85"/>
      <c r="N130" s="85"/>
      <c r="O130" s="85"/>
      <c r="P130" s="85"/>
      <c r="Q130" s="85"/>
      <c r="R130" s="86"/>
      <c r="S130" s="85"/>
      <c r="T130" s="85"/>
      <c r="U130" s="19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60"/>
    </row>
    <row r="131" spans="2:37" s="56" customFormat="1" x14ac:dyDescent="0.2">
      <c r="B131" s="19"/>
      <c r="K131" s="85"/>
      <c r="L131" s="85"/>
      <c r="M131" s="85"/>
      <c r="N131" s="85"/>
      <c r="O131" s="85"/>
      <c r="P131" s="85"/>
      <c r="Q131" s="85"/>
      <c r="R131" s="86"/>
      <c r="S131" s="85"/>
      <c r="T131" s="85"/>
      <c r="U131" s="19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60"/>
    </row>
    <row r="132" spans="2:37" s="56" customFormat="1" x14ac:dyDescent="0.2">
      <c r="B132" s="19"/>
      <c r="K132" s="85"/>
      <c r="L132" s="85"/>
      <c r="M132" s="85"/>
      <c r="N132" s="85"/>
      <c r="O132" s="85"/>
      <c r="P132" s="85"/>
      <c r="Q132" s="85"/>
      <c r="R132" s="86"/>
      <c r="S132" s="85"/>
      <c r="T132" s="85"/>
      <c r="U132" s="19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60"/>
    </row>
    <row r="133" spans="2:37" s="56" customFormat="1" x14ac:dyDescent="0.2">
      <c r="B133" s="19"/>
      <c r="K133" s="85"/>
      <c r="L133" s="85"/>
      <c r="M133" s="85"/>
      <c r="N133" s="85"/>
      <c r="O133" s="85"/>
      <c r="P133" s="85"/>
      <c r="Q133" s="85"/>
      <c r="R133" s="86"/>
      <c r="S133" s="85"/>
      <c r="T133" s="85"/>
      <c r="U133" s="19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60"/>
    </row>
    <row r="134" spans="2:37" s="56" customFormat="1" x14ac:dyDescent="0.2">
      <c r="B134" s="19"/>
      <c r="K134" s="85"/>
      <c r="L134" s="85"/>
      <c r="M134" s="85"/>
      <c r="N134" s="85"/>
      <c r="O134" s="85"/>
      <c r="P134" s="85"/>
      <c r="Q134" s="85"/>
      <c r="R134" s="86"/>
      <c r="S134" s="85"/>
      <c r="T134" s="85"/>
      <c r="U134" s="19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60"/>
    </row>
    <row r="135" spans="2:37" s="56" customFormat="1" x14ac:dyDescent="0.2">
      <c r="B135" s="19"/>
      <c r="K135" s="85"/>
      <c r="L135" s="85"/>
      <c r="M135" s="85"/>
      <c r="N135" s="85"/>
      <c r="O135" s="85"/>
      <c r="P135" s="85"/>
      <c r="Q135" s="85"/>
      <c r="R135" s="86"/>
      <c r="S135" s="85"/>
      <c r="T135" s="85"/>
      <c r="U135" s="19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60"/>
    </row>
    <row r="136" spans="2:37" s="56" customFormat="1" x14ac:dyDescent="0.2">
      <c r="B136" s="19"/>
      <c r="K136" s="85"/>
      <c r="L136" s="85"/>
      <c r="M136" s="85"/>
      <c r="N136" s="85"/>
      <c r="O136" s="85"/>
      <c r="P136" s="85"/>
      <c r="Q136" s="85"/>
      <c r="R136" s="86"/>
      <c r="S136" s="85"/>
      <c r="T136" s="85"/>
      <c r="U136" s="19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60"/>
    </row>
    <row r="137" spans="2:37" s="56" customFormat="1" x14ac:dyDescent="0.2">
      <c r="B137" s="19"/>
      <c r="K137" s="85"/>
      <c r="L137" s="85"/>
      <c r="M137" s="85"/>
      <c r="N137" s="85"/>
      <c r="O137" s="85"/>
      <c r="P137" s="85"/>
      <c r="Q137" s="85"/>
      <c r="R137" s="86"/>
      <c r="S137" s="85"/>
      <c r="T137" s="85"/>
      <c r="U137" s="19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60"/>
    </row>
    <row r="138" spans="2:37" s="56" customFormat="1" x14ac:dyDescent="0.2">
      <c r="B138" s="19"/>
      <c r="K138" s="85"/>
      <c r="L138" s="85"/>
      <c r="M138" s="85"/>
      <c r="N138" s="85"/>
      <c r="O138" s="85"/>
      <c r="P138" s="85"/>
      <c r="Q138" s="85"/>
      <c r="R138" s="86"/>
      <c r="S138" s="85"/>
      <c r="T138" s="85"/>
      <c r="U138" s="19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60"/>
    </row>
    <row r="139" spans="2:37" s="56" customFormat="1" x14ac:dyDescent="0.2">
      <c r="B139" s="19"/>
      <c r="K139" s="85"/>
      <c r="L139" s="85"/>
      <c r="M139" s="85"/>
      <c r="N139" s="85"/>
      <c r="O139" s="85"/>
      <c r="P139" s="85"/>
      <c r="Q139" s="85"/>
      <c r="R139" s="86"/>
      <c r="S139" s="85"/>
      <c r="T139" s="85"/>
      <c r="U139" s="19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60"/>
    </row>
    <row r="140" spans="2:37" s="56" customFormat="1" x14ac:dyDescent="0.2">
      <c r="B140" s="19"/>
      <c r="K140" s="85"/>
      <c r="L140" s="85"/>
      <c r="M140" s="85"/>
      <c r="N140" s="85"/>
      <c r="O140" s="85"/>
      <c r="P140" s="85"/>
      <c r="Q140" s="85"/>
      <c r="R140" s="86"/>
      <c r="S140" s="85"/>
      <c r="T140" s="85"/>
      <c r="U140" s="19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60"/>
    </row>
    <row r="141" spans="2:37" s="56" customFormat="1" x14ac:dyDescent="0.2">
      <c r="B141" s="19"/>
      <c r="K141" s="85"/>
      <c r="L141" s="85"/>
      <c r="M141" s="85"/>
      <c r="N141" s="85"/>
      <c r="O141" s="85"/>
      <c r="P141" s="85"/>
      <c r="Q141" s="85"/>
      <c r="R141" s="86"/>
      <c r="S141" s="85"/>
      <c r="T141" s="85"/>
      <c r="U141" s="19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60"/>
    </row>
    <row r="142" spans="2:37" s="56" customFormat="1" x14ac:dyDescent="0.2">
      <c r="B142" s="19"/>
      <c r="K142" s="85"/>
      <c r="L142" s="85"/>
      <c r="M142" s="85"/>
      <c r="N142" s="85"/>
      <c r="O142" s="85"/>
      <c r="P142" s="85"/>
      <c r="Q142" s="85"/>
      <c r="R142" s="86"/>
      <c r="S142" s="85"/>
      <c r="T142" s="85"/>
      <c r="U142" s="19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60"/>
    </row>
    <row r="143" spans="2:37" s="56" customFormat="1" x14ac:dyDescent="0.2">
      <c r="B143" s="19"/>
      <c r="K143" s="85"/>
      <c r="L143" s="85"/>
      <c r="M143" s="85"/>
      <c r="N143" s="85"/>
      <c r="O143" s="85"/>
      <c r="P143" s="85"/>
      <c r="Q143" s="85"/>
      <c r="R143" s="86"/>
      <c r="S143" s="85"/>
      <c r="T143" s="85"/>
      <c r="U143" s="19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60"/>
    </row>
    <row r="144" spans="2:37" s="56" customFormat="1" x14ac:dyDescent="0.2">
      <c r="B144" s="19"/>
      <c r="K144" s="85"/>
      <c r="L144" s="85"/>
      <c r="M144" s="85"/>
      <c r="N144" s="85"/>
      <c r="O144" s="85"/>
      <c r="P144" s="85"/>
      <c r="Q144" s="85"/>
      <c r="R144" s="86"/>
      <c r="S144" s="85"/>
      <c r="T144" s="85"/>
      <c r="U144" s="19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60"/>
    </row>
    <row r="145" spans="2:37" s="56" customFormat="1" x14ac:dyDescent="0.2">
      <c r="B145" s="19"/>
      <c r="K145" s="85"/>
      <c r="L145" s="85"/>
      <c r="M145" s="85"/>
      <c r="N145" s="85"/>
      <c r="O145" s="85"/>
      <c r="P145" s="85"/>
      <c r="Q145" s="85"/>
      <c r="R145" s="86"/>
      <c r="S145" s="85"/>
      <c r="T145" s="85"/>
      <c r="U145" s="19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60"/>
    </row>
    <row r="146" spans="2:37" s="56" customFormat="1" x14ac:dyDescent="0.2">
      <c r="B146" s="19"/>
      <c r="K146" s="85"/>
      <c r="L146" s="85"/>
      <c r="M146" s="85"/>
      <c r="N146" s="85"/>
      <c r="O146" s="85"/>
      <c r="P146" s="85"/>
      <c r="Q146" s="85"/>
      <c r="R146" s="86"/>
      <c r="S146" s="85"/>
      <c r="T146" s="85"/>
      <c r="U146" s="19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60"/>
    </row>
    <row r="147" spans="2:37" s="56" customFormat="1" x14ac:dyDescent="0.2">
      <c r="B147" s="19"/>
      <c r="K147" s="85"/>
      <c r="L147" s="85"/>
      <c r="M147" s="85"/>
      <c r="N147" s="85"/>
      <c r="O147" s="85"/>
      <c r="P147" s="85"/>
      <c r="Q147" s="85"/>
      <c r="R147" s="86"/>
      <c r="S147" s="85"/>
      <c r="T147" s="85"/>
      <c r="U147" s="19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60"/>
    </row>
    <row r="148" spans="2:37" s="56" customFormat="1" x14ac:dyDescent="0.2">
      <c r="B148" s="19"/>
      <c r="K148" s="85"/>
      <c r="L148" s="85"/>
      <c r="M148" s="85"/>
      <c r="N148" s="85"/>
      <c r="O148" s="85"/>
      <c r="P148" s="85"/>
      <c r="Q148" s="85"/>
      <c r="R148" s="86"/>
      <c r="S148" s="85"/>
      <c r="T148" s="85"/>
      <c r="U148" s="19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60"/>
    </row>
    <row r="149" spans="2:37" s="56" customFormat="1" x14ac:dyDescent="0.2">
      <c r="B149" s="19"/>
      <c r="K149" s="85"/>
      <c r="L149" s="85"/>
      <c r="M149" s="85"/>
      <c r="N149" s="85"/>
      <c r="O149" s="85"/>
      <c r="P149" s="85"/>
      <c r="Q149" s="85"/>
      <c r="R149" s="86"/>
      <c r="S149" s="85"/>
      <c r="T149" s="85"/>
      <c r="U149" s="19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60"/>
    </row>
    <row r="150" spans="2:37" s="56" customFormat="1" x14ac:dyDescent="0.2">
      <c r="B150" s="19"/>
      <c r="K150" s="85"/>
      <c r="L150" s="85"/>
      <c r="M150" s="85"/>
      <c r="N150" s="85"/>
      <c r="O150" s="85"/>
      <c r="P150" s="85"/>
      <c r="Q150" s="85"/>
      <c r="R150" s="86"/>
      <c r="S150" s="85"/>
      <c r="T150" s="85"/>
      <c r="U150" s="19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60"/>
    </row>
    <row r="151" spans="2:37" s="56" customFormat="1" x14ac:dyDescent="0.2">
      <c r="B151" s="19"/>
      <c r="K151" s="85"/>
      <c r="L151" s="85"/>
      <c r="M151" s="85"/>
      <c r="N151" s="85"/>
      <c r="O151" s="85"/>
      <c r="P151" s="85"/>
      <c r="Q151" s="85"/>
      <c r="R151" s="86"/>
      <c r="S151" s="85"/>
      <c r="T151" s="85"/>
      <c r="U151" s="19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60"/>
    </row>
    <row r="152" spans="2:37" s="56" customFormat="1" x14ac:dyDescent="0.2">
      <c r="B152" s="19"/>
      <c r="K152" s="85"/>
      <c r="L152" s="85"/>
      <c r="M152" s="85"/>
      <c r="N152" s="85"/>
      <c r="O152" s="85"/>
      <c r="P152" s="85"/>
      <c r="Q152" s="85"/>
      <c r="R152" s="86"/>
      <c r="S152" s="85"/>
      <c r="T152" s="85"/>
      <c r="U152" s="19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60"/>
    </row>
    <row r="153" spans="2:37" s="56" customFormat="1" x14ac:dyDescent="0.2">
      <c r="B153" s="19"/>
      <c r="K153" s="85"/>
      <c r="L153" s="85"/>
      <c r="M153" s="85"/>
      <c r="N153" s="85"/>
      <c r="O153" s="85"/>
      <c r="P153" s="85"/>
      <c r="Q153" s="85"/>
      <c r="R153" s="86"/>
      <c r="S153" s="85"/>
      <c r="T153" s="85"/>
      <c r="U153" s="19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60"/>
    </row>
    <row r="154" spans="2:37" s="56" customFormat="1" x14ac:dyDescent="0.2">
      <c r="B154" s="19"/>
      <c r="K154" s="85"/>
      <c r="L154" s="85"/>
      <c r="M154" s="85"/>
      <c r="N154" s="85"/>
      <c r="O154" s="85"/>
      <c r="P154" s="85"/>
      <c r="Q154" s="85"/>
      <c r="R154" s="86"/>
      <c r="S154" s="85"/>
      <c r="T154" s="85"/>
      <c r="U154" s="19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60"/>
    </row>
    <row r="155" spans="2:37" s="56" customFormat="1" x14ac:dyDescent="0.2">
      <c r="B155" s="19"/>
      <c r="K155" s="85"/>
      <c r="L155" s="85"/>
      <c r="M155" s="85"/>
      <c r="N155" s="85"/>
      <c r="O155" s="85"/>
      <c r="P155" s="85"/>
      <c r="Q155" s="85"/>
      <c r="R155" s="86"/>
      <c r="S155" s="85"/>
      <c r="T155" s="85"/>
      <c r="U155" s="19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60"/>
    </row>
    <row r="156" spans="2:37" s="56" customFormat="1" x14ac:dyDescent="0.2">
      <c r="B156" s="19"/>
      <c r="K156" s="85"/>
      <c r="L156" s="85"/>
      <c r="M156" s="85"/>
      <c r="N156" s="85"/>
      <c r="O156" s="85"/>
      <c r="P156" s="85"/>
      <c r="Q156" s="85"/>
      <c r="R156" s="86"/>
      <c r="S156" s="85"/>
      <c r="T156" s="85"/>
      <c r="U156" s="19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60"/>
    </row>
    <row r="157" spans="2:37" s="56" customFormat="1" x14ac:dyDescent="0.2">
      <c r="B157" s="19"/>
      <c r="K157" s="85"/>
      <c r="L157" s="85"/>
      <c r="M157" s="85"/>
      <c r="N157" s="85"/>
      <c r="O157" s="85"/>
      <c r="P157" s="85"/>
      <c r="Q157" s="85"/>
      <c r="R157" s="86"/>
      <c r="S157" s="85"/>
      <c r="T157" s="85"/>
      <c r="U157" s="19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60"/>
    </row>
    <row r="158" spans="2:37" s="56" customFormat="1" x14ac:dyDescent="0.2">
      <c r="B158" s="19"/>
      <c r="K158" s="85"/>
      <c r="L158" s="85"/>
      <c r="M158" s="85"/>
      <c r="N158" s="85"/>
      <c r="O158" s="85"/>
      <c r="P158" s="85"/>
      <c r="Q158" s="85"/>
      <c r="R158" s="86"/>
      <c r="S158" s="85"/>
      <c r="T158" s="85"/>
      <c r="U158" s="19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60"/>
    </row>
    <row r="159" spans="2:37" s="56" customFormat="1" x14ac:dyDescent="0.2">
      <c r="B159" s="19"/>
      <c r="K159" s="85"/>
      <c r="L159" s="85"/>
      <c r="M159" s="85"/>
      <c r="N159" s="85"/>
      <c r="O159" s="85"/>
      <c r="P159" s="85"/>
      <c r="Q159" s="85"/>
      <c r="R159" s="86"/>
      <c r="S159" s="85"/>
      <c r="T159" s="85"/>
      <c r="U159" s="19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60"/>
    </row>
    <row r="160" spans="2:37" s="56" customFormat="1" x14ac:dyDescent="0.2">
      <c r="B160" s="19"/>
      <c r="K160" s="85"/>
      <c r="L160" s="85"/>
      <c r="M160" s="85"/>
      <c r="N160" s="85"/>
      <c r="O160" s="85"/>
      <c r="P160" s="85"/>
      <c r="Q160" s="85"/>
      <c r="R160" s="86"/>
      <c r="S160" s="85"/>
      <c r="T160" s="85"/>
      <c r="U160" s="19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60"/>
    </row>
    <row r="161" spans="2:37" s="56" customFormat="1" x14ac:dyDescent="0.2">
      <c r="B161" s="19"/>
      <c r="K161" s="85"/>
      <c r="L161" s="85"/>
      <c r="M161" s="85"/>
      <c r="N161" s="85"/>
      <c r="O161" s="85"/>
      <c r="P161" s="85"/>
      <c r="Q161" s="85"/>
      <c r="R161" s="86"/>
      <c r="S161" s="85"/>
      <c r="T161" s="85"/>
      <c r="U161" s="19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60"/>
    </row>
    <row r="162" spans="2:37" s="56" customFormat="1" x14ac:dyDescent="0.2">
      <c r="B162" s="19"/>
      <c r="K162" s="85"/>
      <c r="L162" s="85"/>
      <c r="M162" s="85"/>
      <c r="N162" s="85"/>
      <c r="O162" s="85"/>
      <c r="P162" s="85"/>
      <c r="Q162" s="85"/>
      <c r="R162" s="86"/>
      <c r="S162" s="85"/>
      <c r="T162" s="85"/>
      <c r="U162" s="19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60"/>
    </row>
    <row r="163" spans="2:37" s="56" customFormat="1" x14ac:dyDescent="0.2">
      <c r="K163" s="85"/>
      <c r="L163" s="85"/>
      <c r="M163" s="85"/>
      <c r="N163" s="85"/>
      <c r="O163" s="85"/>
      <c r="P163" s="85"/>
      <c r="Q163" s="85"/>
      <c r="R163" s="86"/>
      <c r="S163" s="85"/>
      <c r="T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60"/>
    </row>
    <row r="164" spans="2:37" s="56" customFormat="1" x14ac:dyDescent="0.2">
      <c r="K164" s="85"/>
      <c r="L164" s="85"/>
      <c r="M164" s="85"/>
      <c r="N164" s="85"/>
      <c r="O164" s="85"/>
      <c r="P164" s="85"/>
      <c r="Q164" s="85"/>
      <c r="R164" s="86"/>
      <c r="S164" s="85"/>
      <c r="T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60"/>
    </row>
    <row r="165" spans="2:37" s="56" customFormat="1" x14ac:dyDescent="0.2">
      <c r="K165" s="85"/>
      <c r="L165" s="85"/>
      <c r="M165" s="85"/>
      <c r="N165" s="85"/>
      <c r="O165" s="85"/>
      <c r="P165" s="85"/>
      <c r="Q165" s="85"/>
      <c r="R165" s="86"/>
      <c r="S165" s="85"/>
      <c r="T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60"/>
    </row>
    <row r="166" spans="2:37" s="56" customFormat="1" x14ac:dyDescent="0.2">
      <c r="K166" s="85"/>
      <c r="L166" s="85"/>
      <c r="M166" s="85"/>
      <c r="N166" s="85"/>
      <c r="O166" s="85"/>
      <c r="P166" s="85"/>
      <c r="Q166" s="85"/>
      <c r="R166" s="86"/>
      <c r="S166" s="85"/>
      <c r="T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60"/>
    </row>
    <row r="167" spans="2:37" s="56" customFormat="1" x14ac:dyDescent="0.2">
      <c r="K167" s="85"/>
      <c r="L167" s="85"/>
      <c r="M167" s="85"/>
      <c r="N167" s="85"/>
      <c r="O167" s="85"/>
      <c r="P167" s="85"/>
      <c r="Q167" s="85"/>
      <c r="R167" s="86"/>
      <c r="S167" s="85"/>
      <c r="T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60"/>
    </row>
    <row r="168" spans="2:37" s="56" customFormat="1" x14ac:dyDescent="0.2">
      <c r="K168" s="85"/>
      <c r="L168" s="85"/>
      <c r="M168" s="85"/>
      <c r="N168" s="85"/>
      <c r="O168" s="85"/>
      <c r="P168" s="85"/>
      <c r="Q168" s="85"/>
      <c r="R168" s="86"/>
      <c r="S168" s="85"/>
      <c r="T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60"/>
    </row>
    <row r="169" spans="2:37" s="56" customFormat="1" x14ac:dyDescent="0.2">
      <c r="K169" s="85"/>
      <c r="L169" s="85"/>
      <c r="M169" s="85"/>
      <c r="N169" s="85"/>
      <c r="O169" s="85"/>
      <c r="P169" s="85"/>
      <c r="Q169" s="85"/>
      <c r="R169" s="86"/>
      <c r="S169" s="85"/>
      <c r="T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60"/>
    </row>
    <row r="170" spans="2:37" s="56" customFormat="1" x14ac:dyDescent="0.2">
      <c r="K170" s="85"/>
      <c r="L170" s="85"/>
      <c r="M170" s="85"/>
      <c r="N170" s="85"/>
      <c r="O170" s="85"/>
      <c r="P170" s="85"/>
      <c r="Q170" s="85"/>
      <c r="R170" s="86"/>
      <c r="S170" s="85"/>
      <c r="T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60"/>
    </row>
    <row r="171" spans="2:37" s="56" customFormat="1" x14ac:dyDescent="0.2">
      <c r="K171" s="85"/>
      <c r="L171" s="85"/>
      <c r="M171" s="85"/>
      <c r="N171" s="85"/>
      <c r="O171" s="85"/>
      <c r="P171" s="85"/>
      <c r="Q171" s="85"/>
      <c r="R171" s="86"/>
      <c r="S171" s="85"/>
      <c r="T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60"/>
    </row>
    <row r="172" spans="2:37" s="56" customFormat="1" x14ac:dyDescent="0.2">
      <c r="K172" s="85"/>
      <c r="L172" s="85"/>
      <c r="M172" s="85"/>
      <c r="N172" s="85"/>
      <c r="O172" s="85"/>
      <c r="P172" s="85"/>
      <c r="Q172" s="85"/>
      <c r="R172" s="86"/>
      <c r="S172" s="85"/>
      <c r="T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60"/>
    </row>
    <row r="173" spans="2:37" s="56" customFormat="1" x14ac:dyDescent="0.2">
      <c r="K173" s="85"/>
      <c r="L173" s="85"/>
      <c r="M173" s="85"/>
      <c r="N173" s="85"/>
      <c r="O173" s="85"/>
      <c r="P173" s="85"/>
      <c r="Q173" s="85"/>
      <c r="R173" s="86"/>
      <c r="S173" s="85"/>
      <c r="T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60"/>
    </row>
    <row r="174" spans="2:37" s="56" customFormat="1" x14ac:dyDescent="0.2">
      <c r="K174" s="85"/>
      <c r="L174" s="85"/>
      <c r="M174" s="85"/>
      <c r="N174" s="85"/>
      <c r="O174" s="85"/>
      <c r="P174" s="85"/>
      <c r="Q174" s="85"/>
      <c r="R174" s="86"/>
      <c r="S174" s="85"/>
      <c r="T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60"/>
    </row>
    <row r="175" spans="2:37" s="56" customFormat="1" x14ac:dyDescent="0.2">
      <c r="K175" s="85"/>
      <c r="L175" s="85"/>
      <c r="M175" s="85"/>
      <c r="N175" s="85"/>
      <c r="O175" s="85"/>
      <c r="P175" s="85"/>
      <c r="Q175" s="85"/>
      <c r="R175" s="86"/>
      <c r="S175" s="85"/>
      <c r="T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60"/>
    </row>
    <row r="176" spans="2:37" s="56" customFormat="1" x14ac:dyDescent="0.2">
      <c r="K176" s="85"/>
      <c r="L176" s="85"/>
      <c r="M176" s="85"/>
      <c r="N176" s="85"/>
      <c r="O176" s="85"/>
      <c r="P176" s="85"/>
      <c r="Q176" s="85"/>
      <c r="R176" s="86"/>
      <c r="S176" s="85"/>
      <c r="T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60"/>
    </row>
  </sheetData>
  <mergeCells count="49">
    <mergeCell ref="AD2:AL2"/>
    <mergeCell ref="A1:J1"/>
    <mergeCell ref="T1:AC1"/>
    <mergeCell ref="A2:J2"/>
    <mergeCell ref="K2:S2"/>
    <mergeCell ref="T2:AC2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</mergeCells>
  <hyperlinks>
    <hyperlink ref="AD2" location="Inhaltsverzeichnis!B28" display="2.4 Wirtschaftszweig N" xr:uid="{C18D4EA2-12C3-492E-B192-A21DEB4C22E7}"/>
    <hyperlink ref="A1:F1" location="Inhaltsverzeichnis!B24" display="3. Index der tätigen Personen im Land Berlin nach Wirtschaftsbereichen" xr:uid="{10EC1E1C-662E-4768-82FD-FD3A17CB9BCC}"/>
    <hyperlink ref="A2:E2" location="Inhaltsverzeichnis!B25" display="2.1 Wirtschaftszweig H" xr:uid="{6F92E1EA-91BF-4F51-A770-61F619B75495}"/>
    <hyperlink ref="K2:M2" location="Inhaltsverzeichnis!B26" display="2.2 Wirtschaftszweig J" xr:uid="{37BA348F-0742-4870-8005-9053A8A19323}"/>
    <hyperlink ref="T2:X2" location="Inhaltsverzeichnis!B27" display="2.3 Wirtschaftszweig L und M" xr:uid="{54068AB6-2FA4-4D38-9658-2B8853802316}"/>
    <hyperlink ref="AD2:AF2" location="Inhaltsverzeichnis!B29" display="2.4 Wirtschaftszweig N" xr:uid="{7AE3FBD7-E9B8-414C-B5FC-2ED256977214}"/>
    <hyperlink ref="A1:J1" location="Inhaltsverzeichnis!B22" display="3. Index der tätigen Personen im Land Berlin nach Wirtschaftsbereichen (vorläufige Ergebnisse)" xr:uid="{86EA9B57-D64A-4642-9ADE-22A8179E91DD}"/>
    <hyperlink ref="A2:J2" location="Inhaltsverzeichnis!B23" display="    Wirtschaftszweig H" xr:uid="{15F39C98-D7A3-42D6-B806-4FDFF94FF5F8}"/>
    <hyperlink ref="K2:S2" location="Inhaltsverzeichnis!B24" display="Wirtschaftszweig J" xr:uid="{1F096183-2373-4248-9877-3E252BA1A2DC}"/>
    <hyperlink ref="T2:AC2" location="Inhaltsverzeichnis!B25" display="    Wirtschaftszweig L und M" xr:uid="{BACF9C76-A656-48CB-AC9B-8C4E66C48E79}"/>
    <hyperlink ref="AD2:AL2" location="Inhaltsverzeichnis!B27" display="Wirtschaftszweig N" xr:uid="{8ED79425-C5C7-46E3-A6A2-43F23474DB07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04/26 –  Berlin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7"/>
  <dimension ref="A1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0</xdr:colOff>
                <xdr:row>1</xdr:row>
                <xdr:rowOff>19050</xdr:rowOff>
              </from>
              <to>
                <xdr:col>6</xdr:col>
                <xdr:colOff>1933575</xdr:colOff>
                <xdr:row>40</xdr:row>
                <xdr:rowOff>114300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</vt:i4>
      </vt:variant>
    </vt:vector>
  </HeadingPairs>
  <TitlesOfParts>
    <vt:vector size="16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'T1'!Druckbereich</vt:lpstr>
      <vt:lpstr>'T2'!Druckbereich</vt:lpstr>
      <vt:lpstr>'T3'!Druckbereich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Dienstleistungen im Land Berlin - vorläufige Ergebnisse</dc:title>
  <dc:subject/>
  <dc:creator>Amt für Statistik Berlin-Brandenburg</dc:creator>
  <cp:keywords>Entwicklung und Indizes von Umsatz und Tätigen Personen</cp:keywords>
  <cp:lastModifiedBy>Trinks, Robby</cp:lastModifiedBy>
  <cp:lastPrinted>2026-07-07T06:33:24Z</cp:lastPrinted>
  <dcterms:created xsi:type="dcterms:W3CDTF">2015-06-30T10:30:59Z</dcterms:created>
  <dcterms:modified xsi:type="dcterms:W3CDTF">2026-07-07T06:36:38Z</dcterms:modified>
  <cp:category>Statistischer Bericht J I 3 - m</cp:category>
</cp:coreProperties>
</file>