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3-DL\02-STB\"/>
    </mc:Choice>
  </mc:AlternateContent>
  <xr:revisionPtr revIDLastSave="0" documentId="13_ncr:1_{00D241DC-4104-4E31-808E-8425E9AD7ACF}" xr6:coauthVersionLast="47" xr6:coauthVersionMax="47" xr10:uidLastSave="{00000000-0000-0000-0000-000000000000}"/>
  <bookViews>
    <workbookView xWindow="-28920" yWindow="-1965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'T1'!$A$1:$AL$63</definedName>
    <definedName name="_xlnm.Print_Area" localSheetId="4">'T2'!$A$1:$AL$63</definedName>
    <definedName name="_xlnm.Print_Area" localSheetId="5">'T3'!$A$1:$AL$63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2" l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AL59" i="28" l="1"/>
  <c r="U59" i="28"/>
  <c r="S59" i="28"/>
  <c r="AL40" i="28"/>
  <c r="U40" i="28"/>
  <c r="S40" i="28"/>
  <c r="U21" i="28"/>
  <c r="S21" i="28"/>
  <c r="AL59" i="27"/>
  <c r="U59" i="27"/>
  <c r="S59" i="27"/>
  <c r="AL40" i="27"/>
  <c r="U40" i="27"/>
  <c r="S40" i="27"/>
  <c r="AL21" i="27"/>
  <c r="S21" i="27"/>
  <c r="U59" i="26"/>
  <c r="S59" i="26"/>
  <c r="U40" i="26"/>
  <c r="S40" i="26"/>
  <c r="AL21" i="26"/>
  <c r="U21" i="26"/>
  <c r="S21" i="26"/>
  <c r="I44" i="12" l="1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AK28" i="28"/>
  <c r="AK47" i="28" s="1"/>
  <c r="T28" i="28"/>
  <c r="T47" i="28" s="1"/>
  <c r="R28" i="28"/>
  <c r="R47" i="28" s="1"/>
  <c r="A28" i="28"/>
  <c r="A47" i="28" s="1"/>
  <c r="AK28" i="27"/>
  <c r="AK47" i="27" s="1"/>
  <c r="T28" i="27"/>
  <c r="T47" i="27" s="1"/>
  <c r="R28" i="27"/>
  <c r="R47" i="27" s="1"/>
  <c r="A28" i="27"/>
  <c r="A47" i="27" s="1"/>
  <c r="AK28" i="26"/>
  <c r="AK47" i="26" s="1"/>
  <c r="T28" i="26"/>
  <c r="T47" i="26" s="1"/>
  <c r="R28" i="26"/>
  <c r="R47" i="26" s="1"/>
  <c r="A28" i="26"/>
  <c r="A47" i="26" s="1"/>
</calcChain>
</file>

<file path=xl/sharedStrings.xml><?xml version="1.0" encoding="utf-8"?>
<sst xmlns="http://schemas.openxmlformats.org/spreadsheetml/2006/main" count="863" uniqueCount="138">
  <si>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</si>
  <si>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</si>
  <si>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</si>
  <si>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</si>
  <si>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</si>
  <si>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</si>
  <si>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</si>
  <si>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</si>
  <si>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</si>
  <si>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</si>
  <si>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</si>
  <si>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</si>
  <si>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</si>
  <si>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</si>
  <si>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</si>
  <si>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</si>
  <si>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</si>
  <si>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</si>
  <si>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</si>
  <si>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</si>
  <si>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</si>
  <si>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</si>
  <si>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</si>
  <si>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</si>
  <si>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</si>
  <si>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</si>
  <si>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</si>
  <si>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</si>
  <si>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</si>
  <si>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</si>
  <si>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</si>
  <si>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</si>
  <si>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</si>
  <si>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</si>
  <si>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</si>
  <si>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</si>
  <si>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</si>
  <si>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</si>
  <si>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</si>
  <si>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</si>
  <si>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</si>
  <si>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</si>
  <si>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</si>
  <si>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Brandenburg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</si>
  <si>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</si>
  <si>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</si>
  <si>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</si>
  <si>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</si>
  <si>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</si>
  <si>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</si>
  <si>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</si>
  <si>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Metadaten zu dieser Statistik
(externer Link)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</si>
  <si>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</si>
  <si>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</si>
  <si>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</si>
  <si>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</si>
  <si>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</si>
  <si>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3</t>
  </si>
  <si>
    <t>Wirtschaftszweig N Erbringung von sonstigen wirtschaftlichen Dienstleistungen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</si>
  <si>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</si>
  <si>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</si>
  <si>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</si>
  <si>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</si>
  <si>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</si>
  <si>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</si>
  <si>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</si>
  <si>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</si>
  <si>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</si>
  <si>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</si>
  <si>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</si>
  <si>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</si>
  <si>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</si>
  <si>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</si>
  <si>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</si>
  <si>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</si>
  <si>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</si>
  <si>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</si>
  <si>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</si>
  <si>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</si>
  <si>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</si>
  <si>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</si>
  <si>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</si>
  <si>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</si>
  <si>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</si>
  <si>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</si>
  <si>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</si>
  <si>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</si>
  <si>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</si>
  <si>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</si>
  <si>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</si>
  <si>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</si>
  <si>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</si>
  <si>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</si>
  <si>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</si>
  <si>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</si>
  <si>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</si>
  <si>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</si>
  <si>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</si>
  <si>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</si>
  <si>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</si>
  <si>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</si>
  <si>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</si>
  <si>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</si>
  <si>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</si>
  <si>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</si>
  <si>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</si>
  <si>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</si>
  <si>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</si>
  <si>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</si>
  <si>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</si>
  <si>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</si>
  <si>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</si>
  <si>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</si>
  <si>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</si>
  <si>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</si>
  <si>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</si>
  <si>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</si>
  <si>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</si>
  <si>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Realer Umsatzindex im Land Brandenburg nach Wirtschaftsbereichen</t>
  </si>
  <si>
    <t>Nominaler Umsatzindex im Land Brandenburg nach Wirtschaftsbereichen</t>
  </si>
  <si>
    <t>Index der tätigen Personen im Land Brandenburg nach Wirtschaftsbereichen</t>
  </si>
  <si>
    <t>Post-, Kurier- und Express-
dienste</t>
  </si>
  <si>
    <t>Jan-Mrz</t>
  </si>
  <si>
    <t xml:space="preserve">     Wirtschaftszweig J</t>
  </si>
  <si>
    <t xml:space="preserve">     Wirtschaftszweig L und M</t>
  </si>
  <si>
    <t xml:space="preserve">     Wirtschaftszweig N</t>
  </si>
  <si>
    <t xml:space="preserve">Landverkehr 
und Transport 
in Rohrfern-
leitungen  </t>
  </si>
  <si>
    <t>Lagerei, Er-
bringung von 
sonst. Dienstl.
f. d. Verkehr</t>
  </si>
  <si>
    <r>
      <t>1.  Realer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</si>
  <si>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</si>
  <si>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3.  Index der tätigen Personen im Land Brandenburg nach Wirtschaftsbereichen</t>
    </r>
    <r>
      <rPr>
        <sz val="8"/>
        <rFont val="Arial"/>
        <family val="2"/>
      </rPr>
      <t xml:space="preserve"> (vorläufige Ergebnisse)</t>
    </r>
  </si>
  <si>
    <t xml:space="preserve">Rechts-, Steuer-
beratung, Wirt-
schaftsprüfung, 
Unternehmens-
beratung                 </t>
  </si>
  <si>
    <t>Potsdam, 2026</t>
  </si>
  <si>
    <t>J I 3 - m 03/26</t>
  </si>
  <si>
    <r>
      <t xml:space="preserve">Dienstleistungen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März 2026</t>
    </r>
  </si>
  <si>
    <r>
      <t xml:space="preserve">Erschienen im </t>
    </r>
    <r>
      <rPr>
        <b/>
        <sz val="8"/>
        <rFont val="Arial"/>
        <family val="2"/>
      </rPr>
      <t>Juni 2026</t>
    </r>
  </si>
  <si>
    <t>Jan-Mär</t>
  </si>
  <si>
    <r>
      <t>2015</t>
    </r>
    <r>
      <rPr>
        <sz val="8"/>
        <rFont val="Calibri"/>
        <family val="2"/>
        <scheme val="minor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</si>
</sst>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59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3" fillId="0" borderId="0" xfId="0" applyFont="1" applyProtection="1">
      <protection locked="0"/>
    </xf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12" fillId="0" borderId="0" xfId="2" applyFill="1" applyAlignment="1">
      <alignment horizontal="left"/>
    </xf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5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Protection="1"/>
    <xf numFmtId="0" fontId="10" fillId="0" borderId="0" xfId="0" applyFont="1" applyFill="1" applyAlignment="1" applyProtection="1">
      <alignment vertical="top" wrapText="1"/>
      <protection locked="0"/>
    </xf>
    <xf numFmtId="0" fontId="9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0" fontId="12" fillId="0" borderId="0" xfId="2" applyNumberFormat="1" applyFont="1" applyAlignment="1" applyProtection="1">
      <alignment wrapText="1"/>
      <protection locked="0"/>
    </xf>
    <xf numFmtId="0" fontId="12" fillId="0" borderId="0" xfId="2" applyFont="1" applyFill="1"/>
    <xf numFmtId="0" fontId="23" fillId="0" borderId="0" xfId="0" applyFont="1" applyAlignment="1" applyProtection="1">
      <alignment horizontal="right"/>
      <protection locked="0"/>
    </xf>
    <xf numFmtId="0" fontId="12" fillId="0" borderId="0" xfId="2" applyFont="1"/>
    <xf numFmtId="1" fontId="3" fillId="0" borderId="0" xfId="11" applyFont="1" applyFill="1" applyBorder="1"/>
    <xf numFmtId="0" fontId="3" fillId="0" borderId="0" xfId="11" applyNumberFormat="1" applyFont="1" applyFill="1" applyBorder="1" applyAlignment="1"/>
    <xf numFmtId="49" fontId="3" fillId="0" borderId="2" xfId="10" applyNumberFormat="1" applyFont="1" applyFill="1" applyBorder="1" applyAlignment="1">
      <alignment horizontal="center" vertical="center"/>
    </xf>
    <xf numFmtId="49" fontId="3" fillId="0" borderId="2" xfId="10" applyNumberFormat="1" applyFont="1" applyFill="1" applyBorder="1" applyAlignment="1">
      <alignment horizontal="center" vertical="center" wrapText="1"/>
    </xf>
    <xf numFmtId="49" fontId="3" fillId="0" borderId="2" xfId="1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1" fontId="3" fillId="0" borderId="0" xfId="11" applyFont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10" applyNumberFormat="1" applyFont="1" applyFill="1" applyBorder="1" applyAlignment="1">
      <alignment horizontal="center" vertical="center" wrapText="1"/>
    </xf>
    <xf numFmtId="49" fontId="3" fillId="0" borderId="19" xfId="1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10" applyNumberFormat="1" applyFont="1" applyFill="1" applyBorder="1" applyAlignment="1">
      <alignment horizontal="center" vertical="top"/>
    </xf>
    <xf numFmtId="49" fontId="3" fillId="0" borderId="10" xfId="10" applyNumberFormat="1" applyFont="1" applyFill="1" applyBorder="1" applyAlignment="1">
      <alignment horizontal="center" vertical="top"/>
    </xf>
    <xf numFmtId="49" fontId="3" fillId="0" borderId="1" xfId="1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9" xfId="10" applyNumberFormat="1" applyFont="1" applyFill="1" applyBorder="1" applyAlignment="1">
      <alignment horizontal="center" vertical="center" wrapText="1"/>
    </xf>
    <xf numFmtId="49" fontId="3" fillId="0" borderId="5" xfId="10" applyNumberFormat="1" applyFont="1" applyFill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152AD7E3-2DFD-4549-A448-27DBCE1A60D4}"/>
    <cellStyle name="Standard_Tabelle2_1" xfId="12" xr:uid="{5ADE5647-1DF7-42B9-8947-3A30D68949E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Titel!$G$21:$G$35</c:f>
              <c:numCache>
                <c:formatCode>mmm\-yy</c:formatCode>
                <c:ptCount val="15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  <c:pt idx="13">
                  <c:v>9529</c:v>
                </c:pt>
                <c:pt idx="14">
                  <c:v>9557</c:v>
                </c:pt>
              </c:numCache>
            </c:numRef>
          </c:cat>
          <c:val>
            <c:numRef>
              <c:f>Titel!$H$21:$H$35</c:f>
              <c:numCache>
                <c:formatCode>#,#00</c:formatCode>
                <c:ptCount val="15"/>
                <c:pt idx="0">
                  <c:v>128.65</c:v>
                </c:pt>
                <c:pt idx="1">
                  <c:v>126.11</c:v>
                </c:pt>
                <c:pt idx="2">
                  <c:v>123.26</c:v>
                </c:pt>
                <c:pt idx="3">
                  <c:v>132.5</c:v>
                </c:pt>
                <c:pt idx="4">
                  <c:v>124.81</c:v>
                </c:pt>
                <c:pt idx="5">
                  <c:v>149.25</c:v>
                </c:pt>
                <c:pt idx="6">
                  <c:v>129.65</c:v>
                </c:pt>
                <c:pt idx="7">
                  <c:v>125.66</c:v>
                </c:pt>
                <c:pt idx="8">
                  <c:v>125.47</c:v>
                </c:pt>
                <c:pt idx="9">
                  <c:v>124.86</c:v>
                </c:pt>
                <c:pt idx="10">
                  <c:v>128.19</c:v>
                </c:pt>
                <c:pt idx="11">
                  <c:v>141.75</c:v>
                </c:pt>
                <c:pt idx="12">
                  <c:v>131.87</c:v>
                </c:pt>
                <c:pt idx="13">
                  <c:v>129.38999999999999</c:v>
                </c:pt>
                <c:pt idx="14">
                  <c:v>130.16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5-48F3-A82D-18DE8051385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Titel!$G$21:$G$35</c:f>
              <c:numCache>
                <c:formatCode>mmm\-yy</c:formatCode>
                <c:ptCount val="15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  <c:pt idx="13">
                  <c:v>9529</c:v>
                </c:pt>
                <c:pt idx="14">
                  <c:v>9557</c:v>
                </c:pt>
              </c:numCache>
            </c:numRef>
          </c:cat>
          <c:val>
            <c:numRef>
              <c:f>Titel!$I$21:$I$35</c:f>
              <c:numCache>
                <c:formatCode>#,#00</c:formatCode>
                <c:ptCount val="15"/>
                <c:pt idx="0">
                  <c:v>109.47</c:v>
                </c:pt>
                <c:pt idx="1">
                  <c:v>108.15</c:v>
                </c:pt>
                <c:pt idx="2">
                  <c:v>108.02</c:v>
                </c:pt>
                <c:pt idx="3">
                  <c:v>112.91</c:v>
                </c:pt>
                <c:pt idx="4">
                  <c:v>112.74</c:v>
                </c:pt>
                <c:pt idx="5">
                  <c:v>111.72</c:v>
                </c:pt>
                <c:pt idx="6">
                  <c:v>103.8</c:v>
                </c:pt>
                <c:pt idx="7">
                  <c:v>102.92</c:v>
                </c:pt>
                <c:pt idx="8">
                  <c:v>104.35</c:v>
                </c:pt>
                <c:pt idx="9">
                  <c:v>104.78</c:v>
                </c:pt>
                <c:pt idx="10">
                  <c:v>104.94</c:v>
                </c:pt>
                <c:pt idx="11">
                  <c:v>103.53</c:v>
                </c:pt>
                <c:pt idx="12">
                  <c:v>108.46</c:v>
                </c:pt>
                <c:pt idx="13">
                  <c:v>107.8</c:v>
                </c:pt>
                <c:pt idx="14">
                  <c:v>107.94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5-48F3-A82D-18DE80513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#,#0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7620</xdr:colOff>
      <xdr:row>24</xdr:row>
      <xdr:rowOff>137160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03/26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rtl="0"/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I44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3" customWidth="1"/>
    <col min="2" max="2" width="0.7109375" style="13" customWidth="1"/>
    <col min="3" max="3" width="52" style="13" customWidth="1"/>
    <col min="4" max="4" width="5.5703125" style="13" bestFit="1" customWidth="1"/>
    <col min="5" max="256" width="11.5703125" style="13"/>
    <col min="257" max="257" width="38.85546875" style="13" customWidth="1"/>
    <col min="258" max="258" width="0.7109375" style="13" customWidth="1"/>
    <col min="259" max="259" width="52" style="13" customWidth="1"/>
    <col min="260" max="260" width="5.5703125" style="13" bestFit="1" customWidth="1"/>
    <col min="261" max="512" width="11.5703125" style="13"/>
    <col min="513" max="513" width="38.85546875" style="13" customWidth="1"/>
    <col min="514" max="514" width="0.7109375" style="13" customWidth="1"/>
    <col min="515" max="515" width="52" style="13" customWidth="1"/>
    <col min="516" max="516" width="5.5703125" style="13" bestFit="1" customWidth="1"/>
    <col min="517" max="768" width="11.5703125" style="13"/>
    <col min="769" max="769" width="38.85546875" style="13" customWidth="1"/>
    <col min="770" max="770" width="0.7109375" style="13" customWidth="1"/>
    <col min="771" max="771" width="52" style="13" customWidth="1"/>
    <col min="772" max="772" width="5.5703125" style="13" bestFit="1" customWidth="1"/>
    <col min="773" max="1024" width="11.5703125" style="13"/>
    <col min="1025" max="1025" width="38.85546875" style="13" customWidth="1"/>
    <col min="1026" max="1026" width="0.7109375" style="13" customWidth="1"/>
    <col min="1027" max="1027" width="52" style="13" customWidth="1"/>
    <col min="1028" max="1028" width="5.5703125" style="13" bestFit="1" customWidth="1"/>
    <col min="1029" max="1280" width="11.5703125" style="13"/>
    <col min="1281" max="1281" width="38.85546875" style="13" customWidth="1"/>
    <col min="1282" max="1282" width="0.7109375" style="13" customWidth="1"/>
    <col min="1283" max="1283" width="52" style="13" customWidth="1"/>
    <col min="1284" max="1284" width="5.5703125" style="13" bestFit="1" customWidth="1"/>
    <col min="1285" max="1536" width="11.5703125" style="13"/>
    <col min="1537" max="1537" width="38.85546875" style="13" customWidth="1"/>
    <col min="1538" max="1538" width="0.7109375" style="13" customWidth="1"/>
    <col min="1539" max="1539" width="52" style="13" customWidth="1"/>
    <col min="1540" max="1540" width="5.5703125" style="13" bestFit="1" customWidth="1"/>
    <col min="1541" max="1792" width="11.5703125" style="13"/>
    <col min="1793" max="1793" width="38.85546875" style="13" customWidth="1"/>
    <col min="1794" max="1794" width="0.7109375" style="13" customWidth="1"/>
    <col min="1795" max="1795" width="52" style="13" customWidth="1"/>
    <col min="1796" max="1796" width="5.5703125" style="13" bestFit="1" customWidth="1"/>
    <col min="1797" max="2048" width="11.5703125" style="13"/>
    <col min="2049" max="2049" width="38.85546875" style="13" customWidth="1"/>
    <col min="2050" max="2050" width="0.7109375" style="13" customWidth="1"/>
    <col min="2051" max="2051" width="52" style="13" customWidth="1"/>
    <col min="2052" max="2052" width="5.5703125" style="13" bestFit="1" customWidth="1"/>
    <col min="2053" max="2304" width="11.5703125" style="13"/>
    <col min="2305" max="2305" width="38.85546875" style="13" customWidth="1"/>
    <col min="2306" max="2306" width="0.7109375" style="13" customWidth="1"/>
    <col min="2307" max="2307" width="52" style="13" customWidth="1"/>
    <col min="2308" max="2308" width="5.5703125" style="13" bestFit="1" customWidth="1"/>
    <col min="2309" max="2560" width="11.5703125" style="13"/>
    <col min="2561" max="2561" width="38.85546875" style="13" customWidth="1"/>
    <col min="2562" max="2562" width="0.7109375" style="13" customWidth="1"/>
    <col min="2563" max="2563" width="52" style="13" customWidth="1"/>
    <col min="2564" max="2564" width="5.5703125" style="13" bestFit="1" customWidth="1"/>
    <col min="2565" max="2816" width="11.5703125" style="13"/>
    <col min="2817" max="2817" width="38.85546875" style="13" customWidth="1"/>
    <col min="2818" max="2818" width="0.7109375" style="13" customWidth="1"/>
    <col min="2819" max="2819" width="52" style="13" customWidth="1"/>
    <col min="2820" max="2820" width="5.5703125" style="13" bestFit="1" customWidth="1"/>
    <col min="2821" max="3072" width="11.5703125" style="13"/>
    <col min="3073" max="3073" width="38.85546875" style="13" customWidth="1"/>
    <col min="3074" max="3074" width="0.7109375" style="13" customWidth="1"/>
    <col min="3075" max="3075" width="52" style="13" customWidth="1"/>
    <col min="3076" max="3076" width="5.5703125" style="13" bestFit="1" customWidth="1"/>
    <col min="3077" max="3328" width="11.5703125" style="13"/>
    <col min="3329" max="3329" width="38.85546875" style="13" customWidth="1"/>
    <col min="3330" max="3330" width="0.7109375" style="13" customWidth="1"/>
    <col min="3331" max="3331" width="52" style="13" customWidth="1"/>
    <col min="3332" max="3332" width="5.5703125" style="13" bestFit="1" customWidth="1"/>
    <col min="3333" max="3584" width="11.5703125" style="13"/>
    <col min="3585" max="3585" width="38.85546875" style="13" customWidth="1"/>
    <col min="3586" max="3586" width="0.7109375" style="13" customWidth="1"/>
    <col min="3587" max="3587" width="52" style="13" customWidth="1"/>
    <col min="3588" max="3588" width="5.5703125" style="13" bestFit="1" customWidth="1"/>
    <col min="3589" max="3840" width="11.5703125" style="13"/>
    <col min="3841" max="3841" width="38.85546875" style="13" customWidth="1"/>
    <col min="3842" max="3842" width="0.7109375" style="13" customWidth="1"/>
    <col min="3843" max="3843" width="52" style="13" customWidth="1"/>
    <col min="3844" max="3844" width="5.5703125" style="13" bestFit="1" customWidth="1"/>
    <col min="3845" max="4096" width="11.5703125" style="13"/>
    <col min="4097" max="4097" width="38.85546875" style="13" customWidth="1"/>
    <col min="4098" max="4098" width="0.7109375" style="13" customWidth="1"/>
    <col min="4099" max="4099" width="52" style="13" customWidth="1"/>
    <col min="4100" max="4100" width="5.5703125" style="13" bestFit="1" customWidth="1"/>
    <col min="4101" max="4352" width="11.5703125" style="13"/>
    <col min="4353" max="4353" width="38.85546875" style="13" customWidth="1"/>
    <col min="4354" max="4354" width="0.7109375" style="13" customWidth="1"/>
    <col min="4355" max="4355" width="52" style="13" customWidth="1"/>
    <col min="4356" max="4356" width="5.5703125" style="13" bestFit="1" customWidth="1"/>
    <col min="4357" max="4608" width="11.5703125" style="13"/>
    <col min="4609" max="4609" width="38.85546875" style="13" customWidth="1"/>
    <col min="4610" max="4610" width="0.7109375" style="13" customWidth="1"/>
    <col min="4611" max="4611" width="52" style="13" customWidth="1"/>
    <col min="4612" max="4612" width="5.5703125" style="13" bestFit="1" customWidth="1"/>
    <col min="4613" max="4864" width="11.5703125" style="13"/>
    <col min="4865" max="4865" width="38.85546875" style="13" customWidth="1"/>
    <col min="4866" max="4866" width="0.7109375" style="13" customWidth="1"/>
    <col min="4867" max="4867" width="52" style="13" customWidth="1"/>
    <col min="4868" max="4868" width="5.5703125" style="13" bestFit="1" customWidth="1"/>
    <col min="4869" max="5120" width="11.5703125" style="13"/>
    <col min="5121" max="5121" width="38.85546875" style="13" customWidth="1"/>
    <col min="5122" max="5122" width="0.7109375" style="13" customWidth="1"/>
    <col min="5123" max="5123" width="52" style="13" customWidth="1"/>
    <col min="5124" max="5124" width="5.5703125" style="13" bestFit="1" customWidth="1"/>
    <col min="5125" max="5376" width="11.5703125" style="13"/>
    <col min="5377" max="5377" width="38.85546875" style="13" customWidth="1"/>
    <col min="5378" max="5378" width="0.7109375" style="13" customWidth="1"/>
    <col min="5379" max="5379" width="52" style="13" customWidth="1"/>
    <col min="5380" max="5380" width="5.5703125" style="13" bestFit="1" customWidth="1"/>
    <col min="5381" max="5632" width="11.5703125" style="13"/>
    <col min="5633" max="5633" width="38.85546875" style="13" customWidth="1"/>
    <col min="5634" max="5634" width="0.7109375" style="13" customWidth="1"/>
    <col min="5635" max="5635" width="52" style="13" customWidth="1"/>
    <col min="5636" max="5636" width="5.5703125" style="13" bestFit="1" customWidth="1"/>
    <col min="5637" max="5888" width="11.5703125" style="13"/>
    <col min="5889" max="5889" width="38.85546875" style="13" customWidth="1"/>
    <col min="5890" max="5890" width="0.7109375" style="13" customWidth="1"/>
    <col min="5891" max="5891" width="52" style="13" customWidth="1"/>
    <col min="5892" max="5892" width="5.5703125" style="13" bestFit="1" customWidth="1"/>
    <col min="5893" max="6144" width="11.5703125" style="13"/>
    <col min="6145" max="6145" width="38.85546875" style="13" customWidth="1"/>
    <col min="6146" max="6146" width="0.7109375" style="13" customWidth="1"/>
    <col min="6147" max="6147" width="52" style="13" customWidth="1"/>
    <col min="6148" max="6148" width="5.5703125" style="13" bestFit="1" customWidth="1"/>
    <col min="6149" max="6400" width="11.5703125" style="13"/>
    <col min="6401" max="6401" width="38.85546875" style="13" customWidth="1"/>
    <col min="6402" max="6402" width="0.7109375" style="13" customWidth="1"/>
    <col min="6403" max="6403" width="52" style="13" customWidth="1"/>
    <col min="6404" max="6404" width="5.5703125" style="13" bestFit="1" customWidth="1"/>
    <col min="6405" max="6656" width="11.5703125" style="13"/>
    <col min="6657" max="6657" width="38.85546875" style="13" customWidth="1"/>
    <col min="6658" max="6658" width="0.7109375" style="13" customWidth="1"/>
    <col min="6659" max="6659" width="52" style="13" customWidth="1"/>
    <col min="6660" max="6660" width="5.5703125" style="13" bestFit="1" customWidth="1"/>
    <col min="6661" max="6912" width="11.5703125" style="13"/>
    <col min="6913" max="6913" width="38.85546875" style="13" customWidth="1"/>
    <col min="6914" max="6914" width="0.7109375" style="13" customWidth="1"/>
    <col min="6915" max="6915" width="52" style="13" customWidth="1"/>
    <col min="6916" max="6916" width="5.5703125" style="13" bestFit="1" customWidth="1"/>
    <col min="6917" max="7168" width="11.5703125" style="13"/>
    <col min="7169" max="7169" width="38.85546875" style="13" customWidth="1"/>
    <col min="7170" max="7170" width="0.7109375" style="13" customWidth="1"/>
    <col min="7171" max="7171" width="52" style="13" customWidth="1"/>
    <col min="7172" max="7172" width="5.5703125" style="13" bestFit="1" customWidth="1"/>
    <col min="7173" max="7424" width="11.5703125" style="13"/>
    <col min="7425" max="7425" width="38.85546875" style="13" customWidth="1"/>
    <col min="7426" max="7426" width="0.7109375" style="13" customWidth="1"/>
    <col min="7427" max="7427" width="52" style="13" customWidth="1"/>
    <col min="7428" max="7428" width="5.5703125" style="13" bestFit="1" customWidth="1"/>
    <col min="7429" max="7680" width="11.5703125" style="13"/>
    <col min="7681" max="7681" width="38.85546875" style="13" customWidth="1"/>
    <col min="7682" max="7682" width="0.7109375" style="13" customWidth="1"/>
    <col min="7683" max="7683" width="52" style="13" customWidth="1"/>
    <col min="7684" max="7684" width="5.5703125" style="13" bestFit="1" customWidth="1"/>
    <col min="7685" max="7936" width="11.5703125" style="13"/>
    <col min="7937" max="7937" width="38.85546875" style="13" customWidth="1"/>
    <col min="7938" max="7938" width="0.7109375" style="13" customWidth="1"/>
    <col min="7939" max="7939" width="52" style="13" customWidth="1"/>
    <col min="7940" max="7940" width="5.5703125" style="13" bestFit="1" customWidth="1"/>
    <col min="7941" max="8192" width="11.5703125" style="13"/>
    <col min="8193" max="8193" width="38.85546875" style="13" customWidth="1"/>
    <col min="8194" max="8194" width="0.7109375" style="13" customWidth="1"/>
    <col min="8195" max="8195" width="52" style="13" customWidth="1"/>
    <col min="8196" max="8196" width="5.5703125" style="13" bestFit="1" customWidth="1"/>
    <col min="8197" max="8448" width="11.5703125" style="13"/>
    <col min="8449" max="8449" width="38.85546875" style="13" customWidth="1"/>
    <col min="8450" max="8450" width="0.7109375" style="13" customWidth="1"/>
    <col min="8451" max="8451" width="52" style="13" customWidth="1"/>
    <col min="8452" max="8452" width="5.5703125" style="13" bestFit="1" customWidth="1"/>
    <col min="8453" max="8704" width="11.5703125" style="13"/>
    <col min="8705" max="8705" width="38.85546875" style="13" customWidth="1"/>
    <col min="8706" max="8706" width="0.7109375" style="13" customWidth="1"/>
    <col min="8707" max="8707" width="52" style="13" customWidth="1"/>
    <col min="8708" max="8708" width="5.5703125" style="13" bestFit="1" customWidth="1"/>
    <col min="8709" max="8960" width="11.5703125" style="13"/>
    <col min="8961" max="8961" width="38.85546875" style="13" customWidth="1"/>
    <col min="8962" max="8962" width="0.7109375" style="13" customWidth="1"/>
    <col min="8963" max="8963" width="52" style="13" customWidth="1"/>
    <col min="8964" max="8964" width="5.5703125" style="13" bestFit="1" customWidth="1"/>
    <col min="8965" max="9216" width="11.5703125" style="13"/>
    <col min="9217" max="9217" width="38.85546875" style="13" customWidth="1"/>
    <col min="9218" max="9218" width="0.7109375" style="13" customWidth="1"/>
    <col min="9219" max="9219" width="52" style="13" customWidth="1"/>
    <col min="9220" max="9220" width="5.5703125" style="13" bestFit="1" customWidth="1"/>
    <col min="9221" max="9472" width="11.5703125" style="13"/>
    <col min="9473" max="9473" width="38.85546875" style="13" customWidth="1"/>
    <col min="9474" max="9474" width="0.7109375" style="13" customWidth="1"/>
    <col min="9475" max="9475" width="52" style="13" customWidth="1"/>
    <col min="9476" max="9476" width="5.5703125" style="13" bestFit="1" customWidth="1"/>
    <col min="9477" max="9728" width="11.5703125" style="13"/>
    <col min="9729" max="9729" width="38.85546875" style="13" customWidth="1"/>
    <col min="9730" max="9730" width="0.7109375" style="13" customWidth="1"/>
    <col min="9731" max="9731" width="52" style="13" customWidth="1"/>
    <col min="9732" max="9732" width="5.5703125" style="13" bestFit="1" customWidth="1"/>
    <col min="9733" max="9984" width="11.5703125" style="13"/>
    <col min="9985" max="9985" width="38.85546875" style="13" customWidth="1"/>
    <col min="9986" max="9986" width="0.7109375" style="13" customWidth="1"/>
    <col min="9987" max="9987" width="52" style="13" customWidth="1"/>
    <col min="9988" max="9988" width="5.5703125" style="13" bestFit="1" customWidth="1"/>
    <col min="9989" max="10240" width="11.5703125" style="13"/>
    <col min="10241" max="10241" width="38.85546875" style="13" customWidth="1"/>
    <col min="10242" max="10242" width="0.7109375" style="13" customWidth="1"/>
    <col min="10243" max="10243" width="52" style="13" customWidth="1"/>
    <col min="10244" max="10244" width="5.5703125" style="13" bestFit="1" customWidth="1"/>
    <col min="10245" max="10496" width="11.5703125" style="13"/>
    <col min="10497" max="10497" width="38.85546875" style="13" customWidth="1"/>
    <col min="10498" max="10498" width="0.7109375" style="13" customWidth="1"/>
    <col min="10499" max="10499" width="52" style="13" customWidth="1"/>
    <col min="10500" max="10500" width="5.5703125" style="13" bestFit="1" customWidth="1"/>
    <col min="10501" max="10752" width="11.5703125" style="13"/>
    <col min="10753" max="10753" width="38.85546875" style="13" customWidth="1"/>
    <col min="10754" max="10754" width="0.7109375" style="13" customWidth="1"/>
    <col min="10755" max="10755" width="52" style="13" customWidth="1"/>
    <col min="10756" max="10756" width="5.5703125" style="13" bestFit="1" customWidth="1"/>
    <col min="10757" max="11008" width="11.5703125" style="13"/>
    <col min="11009" max="11009" width="38.85546875" style="13" customWidth="1"/>
    <col min="11010" max="11010" width="0.7109375" style="13" customWidth="1"/>
    <col min="11011" max="11011" width="52" style="13" customWidth="1"/>
    <col min="11012" max="11012" width="5.5703125" style="13" bestFit="1" customWidth="1"/>
    <col min="11013" max="11264" width="11.5703125" style="13"/>
    <col min="11265" max="11265" width="38.85546875" style="13" customWidth="1"/>
    <col min="11266" max="11266" width="0.7109375" style="13" customWidth="1"/>
    <col min="11267" max="11267" width="52" style="13" customWidth="1"/>
    <col min="11268" max="11268" width="5.5703125" style="13" bestFit="1" customWidth="1"/>
    <col min="11269" max="11520" width="11.5703125" style="13"/>
    <col min="11521" max="11521" width="38.85546875" style="13" customWidth="1"/>
    <col min="11522" max="11522" width="0.7109375" style="13" customWidth="1"/>
    <col min="11523" max="11523" width="52" style="13" customWidth="1"/>
    <col min="11524" max="11524" width="5.5703125" style="13" bestFit="1" customWidth="1"/>
    <col min="11525" max="11776" width="11.5703125" style="13"/>
    <col min="11777" max="11777" width="38.85546875" style="13" customWidth="1"/>
    <col min="11778" max="11778" width="0.7109375" style="13" customWidth="1"/>
    <col min="11779" max="11779" width="52" style="13" customWidth="1"/>
    <col min="11780" max="11780" width="5.5703125" style="13" bestFit="1" customWidth="1"/>
    <col min="11781" max="12032" width="11.5703125" style="13"/>
    <col min="12033" max="12033" width="38.85546875" style="13" customWidth="1"/>
    <col min="12034" max="12034" width="0.7109375" style="13" customWidth="1"/>
    <col min="12035" max="12035" width="52" style="13" customWidth="1"/>
    <col min="12036" max="12036" width="5.5703125" style="13" bestFit="1" customWidth="1"/>
    <col min="12037" max="12288" width="11.5703125" style="13"/>
    <col min="12289" max="12289" width="38.85546875" style="13" customWidth="1"/>
    <col min="12290" max="12290" width="0.7109375" style="13" customWidth="1"/>
    <col min="12291" max="12291" width="52" style="13" customWidth="1"/>
    <col min="12292" max="12292" width="5.5703125" style="13" bestFit="1" customWidth="1"/>
    <col min="12293" max="12544" width="11.5703125" style="13"/>
    <col min="12545" max="12545" width="38.85546875" style="13" customWidth="1"/>
    <col min="12546" max="12546" width="0.7109375" style="13" customWidth="1"/>
    <col min="12547" max="12547" width="52" style="13" customWidth="1"/>
    <col min="12548" max="12548" width="5.5703125" style="13" bestFit="1" customWidth="1"/>
    <col min="12549" max="12800" width="11.5703125" style="13"/>
    <col min="12801" max="12801" width="38.85546875" style="13" customWidth="1"/>
    <col min="12802" max="12802" width="0.7109375" style="13" customWidth="1"/>
    <col min="12803" max="12803" width="52" style="13" customWidth="1"/>
    <col min="12804" max="12804" width="5.5703125" style="13" bestFit="1" customWidth="1"/>
    <col min="12805" max="13056" width="11.5703125" style="13"/>
    <col min="13057" max="13057" width="38.85546875" style="13" customWidth="1"/>
    <col min="13058" max="13058" width="0.7109375" style="13" customWidth="1"/>
    <col min="13059" max="13059" width="52" style="13" customWidth="1"/>
    <col min="13060" max="13060" width="5.5703125" style="13" bestFit="1" customWidth="1"/>
    <col min="13061" max="13312" width="11.5703125" style="13"/>
    <col min="13313" max="13313" width="38.85546875" style="13" customWidth="1"/>
    <col min="13314" max="13314" width="0.7109375" style="13" customWidth="1"/>
    <col min="13315" max="13315" width="52" style="13" customWidth="1"/>
    <col min="13316" max="13316" width="5.5703125" style="13" bestFit="1" customWidth="1"/>
    <col min="13317" max="13568" width="11.5703125" style="13"/>
    <col min="13569" max="13569" width="38.85546875" style="13" customWidth="1"/>
    <col min="13570" max="13570" width="0.7109375" style="13" customWidth="1"/>
    <col min="13571" max="13571" width="52" style="13" customWidth="1"/>
    <col min="13572" max="13572" width="5.5703125" style="13" bestFit="1" customWidth="1"/>
    <col min="13573" max="13824" width="11.5703125" style="13"/>
    <col min="13825" max="13825" width="38.85546875" style="13" customWidth="1"/>
    <col min="13826" max="13826" width="0.7109375" style="13" customWidth="1"/>
    <col min="13827" max="13827" width="52" style="13" customWidth="1"/>
    <col min="13828" max="13828" width="5.5703125" style="13" bestFit="1" customWidth="1"/>
    <col min="13829" max="14080" width="11.5703125" style="13"/>
    <col min="14081" max="14081" width="38.85546875" style="13" customWidth="1"/>
    <col min="14082" max="14082" width="0.7109375" style="13" customWidth="1"/>
    <col min="14083" max="14083" width="52" style="13" customWidth="1"/>
    <col min="14084" max="14084" width="5.5703125" style="13" bestFit="1" customWidth="1"/>
    <col min="14085" max="14336" width="11.5703125" style="13"/>
    <col min="14337" max="14337" width="38.85546875" style="13" customWidth="1"/>
    <col min="14338" max="14338" width="0.7109375" style="13" customWidth="1"/>
    <col min="14339" max="14339" width="52" style="13" customWidth="1"/>
    <col min="14340" max="14340" width="5.5703125" style="13" bestFit="1" customWidth="1"/>
    <col min="14341" max="14592" width="11.5703125" style="13"/>
    <col min="14593" max="14593" width="38.85546875" style="13" customWidth="1"/>
    <col min="14594" max="14594" width="0.7109375" style="13" customWidth="1"/>
    <col min="14595" max="14595" width="52" style="13" customWidth="1"/>
    <col min="14596" max="14596" width="5.5703125" style="13" bestFit="1" customWidth="1"/>
    <col min="14597" max="14848" width="11.5703125" style="13"/>
    <col min="14849" max="14849" width="38.85546875" style="13" customWidth="1"/>
    <col min="14850" max="14850" width="0.7109375" style="13" customWidth="1"/>
    <col min="14851" max="14851" width="52" style="13" customWidth="1"/>
    <col min="14852" max="14852" width="5.5703125" style="13" bestFit="1" customWidth="1"/>
    <col min="14853" max="15104" width="11.5703125" style="13"/>
    <col min="15105" max="15105" width="38.85546875" style="13" customWidth="1"/>
    <col min="15106" max="15106" width="0.7109375" style="13" customWidth="1"/>
    <col min="15107" max="15107" width="52" style="13" customWidth="1"/>
    <col min="15108" max="15108" width="5.5703125" style="13" bestFit="1" customWidth="1"/>
    <col min="15109" max="15360" width="11.5703125" style="13"/>
    <col min="15361" max="15361" width="38.85546875" style="13" customWidth="1"/>
    <col min="15362" max="15362" width="0.7109375" style="13" customWidth="1"/>
    <col min="15363" max="15363" width="52" style="13" customWidth="1"/>
    <col min="15364" max="15364" width="5.5703125" style="13" bestFit="1" customWidth="1"/>
    <col min="15365" max="15616" width="11.5703125" style="13"/>
    <col min="15617" max="15617" width="38.85546875" style="13" customWidth="1"/>
    <col min="15618" max="15618" width="0.7109375" style="13" customWidth="1"/>
    <col min="15619" max="15619" width="52" style="13" customWidth="1"/>
    <col min="15620" max="15620" width="5.5703125" style="13" bestFit="1" customWidth="1"/>
    <col min="15621" max="15872" width="11.5703125" style="13"/>
    <col min="15873" max="15873" width="38.85546875" style="13" customWidth="1"/>
    <col min="15874" max="15874" width="0.7109375" style="13" customWidth="1"/>
    <col min="15875" max="15875" width="52" style="13" customWidth="1"/>
    <col min="15876" max="15876" width="5.5703125" style="13" bestFit="1" customWidth="1"/>
    <col min="15877" max="16128" width="11.5703125" style="13"/>
    <col min="16129" max="16129" width="38.85546875" style="13" customWidth="1"/>
    <col min="16130" max="16130" width="0.7109375" style="13" customWidth="1"/>
    <col min="16131" max="16131" width="52" style="13" customWidth="1"/>
    <col min="16132" max="16132" width="5.5703125" style="13" bestFit="1" customWidth="1"/>
    <col min="16133" max="16384" width="11.5703125" style="13"/>
  </cols>
  <sheetData>
    <row r="1" spans="1:4" ht="60" customHeight="1" x14ac:dyDescent="0.2">
      <c r="A1"/>
      <c r="D1" s="104"/>
    </row>
    <row r="2" spans="1:4" ht="40.15" customHeight="1" x14ac:dyDescent="0.45">
      <c r="B2" s="14" t="s">
        <v>0</v>
      </c>
      <c r="D2" s="105"/>
    </row>
    <row r="3" spans="1:4" ht="34.5" x14ac:dyDescent="0.45">
      <c r="B3" s="14" t="s">
        <v>1</v>
      </c>
      <c r="D3" s="105"/>
    </row>
    <row r="4" spans="1:4" ht="6.6" customHeight="1" x14ac:dyDescent="0.2">
      <c r="D4" s="105"/>
    </row>
    <row r="5" spans="1:4" ht="20.25" x14ac:dyDescent="0.3">
      <c r="C5" s="92" t="s">
        <v>133</v>
      </c>
      <c r="D5" s="105"/>
    </row>
    <row r="6" spans="1:4" s="15" customFormat="1" ht="34.9" customHeight="1" x14ac:dyDescent="0.2">
      <c r="D6" s="105"/>
    </row>
    <row r="7" spans="1:4" ht="84" customHeight="1" x14ac:dyDescent="0.2">
      <c r="C7" s="91" t="s">
        <v>134</v>
      </c>
      <c r="D7" s="105"/>
    </row>
    <row r="8" spans="1:4" x14ac:dyDescent="0.2">
      <c r="D8" s="105"/>
    </row>
    <row r="9" spans="1:4" ht="45" x14ac:dyDescent="0.2">
      <c r="C9" s="16" t="s">
        <v>42</v>
      </c>
      <c r="D9" s="105"/>
    </row>
    <row r="10" spans="1:4" ht="7.15" customHeight="1" x14ac:dyDescent="0.2">
      <c r="D10" s="105"/>
    </row>
    <row r="11" spans="1:4" ht="15" x14ac:dyDescent="0.2">
      <c r="C11" s="16"/>
      <c r="D11" s="105"/>
    </row>
    <row r="12" spans="1:4" ht="66" customHeight="1" x14ac:dyDescent="0.2"/>
    <row r="13" spans="1:4" ht="13.9" customHeight="1" x14ac:dyDescent="0.2">
      <c r="C13" s="17" t="s">
        <v>43</v>
      </c>
    </row>
    <row r="17" spans="6:9" x14ac:dyDescent="0.2">
      <c r="G17" s="106" t="s">
        <v>44</v>
      </c>
      <c r="H17" s="106"/>
      <c r="I17" s="106"/>
    </row>
    <row r="18" spans="6:9" x14ac:dyDescent="0.2">
      <c r="G18" s="106" t="s">
        <v>45</v>
      </c>
      <c r="H18" s="106"/>
      <c r="I18" s="106"/>
    </row>
    <row r="19" spans="6:9" x14ac:dyDescent="0.2">
      <c r="G19" s="38" t="s">
        <v>46</v>
      </c>
      <c r="H19" s="107" t="s">
        <v>47</v>
      </c>
      <c r="I19" s="107"/>
    </row>
    <row r="20" spans="6:9" x14ac:dyDescent="0.2">
      <c r="F20" s="90"/>
      <c r="G20" s="39" t="s">
        <v>46</v>
      </c>
      <c r="H20" s="39" t="s">
        <v>48</v>
      </c>
      <c r="I20" s="40" t="s">
        <v>49</v>
      </c>
    </row>
    <row r="21" spans="6:9" x14ac:dyDescent="0.2">
      <c r="F21" s="90"/>
      <c r="G21" s="41">
        <f>DATE(RIGHT(C5,2)-1,1,1)</f>
        <v>9133</v>
      </c>
      <c r="H21" s="42">
        <f>'T1'!C9</f>
        <v>128.65</v>
      </c>
      <c r="I21" s="42">
        <f>'T3'!C9</f>
        <v>109.47</v>
      </c>
    </row>
    <row r="22" spans="6:9" x14ac:dyDescent="0.2">
      <c r="F22" s="90"/>
      <c r="G22" s="41">
        <f>DATE(YEAR(G21),MONTH(G21)+1,1)</f>
        <v>9164</v>
      </c>
      <c r="H22" s="42">
        <f>'T1'!C10</f>
        <v>126.11</v>
      </c>
      <c r="I22" s="42">
        <f>'T3'!C10</f>
        <v>108.15</v>
      </c>
    </row>
    <row r="23" spans="6:9" x14ac:dyDescent="0.2">
      <c r="F23" s="90"/>
      <c r="G23" s="41">
        <f t="shared" ref="G23:G44" si="0">DATE(YEAR(G22),MONTH(G22)+1,1)</f>
        <v>9192</v>
      </c>
      <c r="H23" s="42">
        <f>'T1'!C11</f>
        <v>123.26</v>
      </c>
      <c r="I23" s="42">
        <f>'T3'!C11</f>
        <v>108.02</v>
      </c>
    </row>
    <row r="24" spans="6:9" x14ac:dyDescent="0.2">
      <c r="F24" s="90"/>
      <c r="G24" s="41">
        <f t="shared" si="0"/>
        <v>9223</v>
      </c>
      <c r="H24" s="42">
        <f>'T1'!C12</f>
        <v>132.5</v>
      </c>
      <c r="I24" s="42">
        <f>'T3'!C12</f>
        <v>112.91</v>
      </c>
    </row>
    <row r="25" spans="6:9" x14ac:dyDescent="0.2">
      <c r="F25" s="90"/>
      <c r="G25" s="41">
        <f t="shared" si="0"/>
        <v>9253</v>
      </c>
      <c r="H25" s="42">
        <f>'T1'!C13</f>
        <v>124.81</v>
      </c>
      <c r="I25" s="42">
        <f>'T3'!C13</f>
        <v>112.74</v>
      </c>
    </row>
    <row r="26" spans="6:9" x14ac:dyDescent="0.2">
      <c r="F26" s="90"/>
      <c r="G26" s="41">
        <f t="shared" si="0"/>
        <v>9284</v>
      </c>
      <c r="H26" s="42">
        <f>'T1'!C14</f>
        <v>149.25</v>
      </c>
      <c r="I26" s="42">
        <f>'T3'!C14</f>
        <v>111.72</v>
      </c>
    </row>
    <row r="27" spans="6:9" x14ac:dyDescent="0.2">
      <c r="F27" s="90"/>
      <c r="G27" s="41">
        <f t="shared" si="0"/>
        <v>9314</v>
      </c>
      <c r="H27" s="42">
        <f>'T1'!C15</f>
        <v>129.65</v>
      </c>
      <c r="I27" s="42">
        <f>'T3'!C15</f>
        <v>103.8</v>
      </c>
    </row>
    <row r="28" spans="6:9" x14ac:dyDescent="0.2">
      <c r="F28" s="90"/>
      <c r="G28" s="41">
        <f t="shared" si="0"/>
        <v>9345</v>
      </c>
      <c r="H28" s="42">
        <f>'T1'!C16</f>
        <v>125.66</v>
      </c>
      <c r="I28" s="42">
        <f>'T3'!C16</f>
        <v>102.92</v>
      </c>
    </row>
    <row r="29" spans="6:9" x14ac:dyDescent="0.2">
      <c r="F29" s="90"/>
      <c r="G29" s="41">
        <f t="shared" si="0"/>
        <v>9376</v>
      </c>
      <c r="H29" s="42">
        <f>'T1'!C17</f>
        <v>125.47</v>
      </c>
      <c r="I29" s="42">
        <f>'T3'!C17</f>
        <v>104.35</v>
      </c>
    </row>
    <row r="30" spans="6:9" x14ac:dyDescent="0.2">
      <c r="F30" s="90"/>
      <c r="G30" s="41">
        <f t="shared" si="0"/>
        <v>9406</v>
      </c>
      <c r="H30" s="42">
        <f>'T1'!C18</f>
        <v>124.86</v>
      </c>
      <c r="I30" s="42">
        <f>'T3'!C18</f>
        <v>104.78</v>
      </c>
    </row>
    <row r="31" spans="6:9" x14ac:dyDescent="0.2">
      <c r="F31" s="90"/>
      <c r="G31" s="41">
        <f t="shared" si="0"/>
        <v>9437</v>
      </c>
      <c r="H31" s="42">
        <f>'T1'!C19</f>
        <v>128.19</v>
      </c>
      <c r="I31" s="42">
        <f>'T3'!C19</f>
        <v>104.94</v>
      </c>
    </row>
    <row r="32" spans="6:9" ht="12" customHeight="1" x14ac:dyDescent="0.2">
      <c r="F32" s="90"/>
      <c r="G32" s="41">
        <f t="shared" si="0"/>
        <v>9467</v>
      </c>
      <c r="H32" s="42">
        <f>'T1'!C20</f>
        <v>141.75</v>
      </c>
      <c r="I32" s="42">
        <f>'T3'!C20</f>
        <v>103.53</v>
      </c>
    </row>
    <row r="33" spans="6:9" ht="12" customHeight="1" x14ac:dyDescent="0.2">
      <c r="F33" s="90"/>
      <c r="G33" s="41">
        <f t="shared" si="0"/>
        <v>9498</v>
      </c>
      <c r="H33" s="42">
        <f>'T1'!C28</f>
        <v>131.87</v>
      </c>
      <c r="I33" s="42">
        <f>'T3'!C28</f>
        <v>108.46</v>
      </c>
    </row>
    <row r="34" spans="6:9" x14ac:dyDescent="0.2">
      <c r="F34" s="90"/>
      <c r="G34" s="41">
        <f t="shared" si="0"/>
        <v>9529</v>
      </c>
      <c r="H34" s="42">
        <f>'T1'!C29</f>
        <v>129.38999999999999</v>
      </c>
      <c r="I34" s="42">
        <f>'T3'!C29</f>
        <v>107.8</v>
      </c>
    </row>
    <row r="35" spans="6:9" x14ac:dyDescent="0.2">
      <c r="F35" s="90"/>
      <c r="G35" s="41">
        <f t="shared" si="0"/>
        <v>9557</v>
      </c>
      <c r="H35" s="42">
        <f>'T1'!C30</f>
        <v>130.16</v>
      </c>
      <c r="I35" s="42">
        <f>'T3'!C30</f>
        <v>107.94</v>
      </c>
    </row>
    <row r="36" spans="6:9" x14ac:dyDescent="0.2">
      <c r="F36" s="90"/>
      <c r="G36" s="41">
        <f t="shared" si="0"/>
        <v>9588</v>
      </c>
      <c r="H36" s="42">
        <f>'T1'!C31</f>
        <v>0</v>
      </c>
      <c r="I36" s="42">
        <f>'T3'!C31</f>
        <v>0</v>
      </c>
    </row>
    <row r="37" spans="6:9" x14ac:dyDescent="0.2">
      <c r="F37" s="90"/>
      <c r="G37" s="41">
        <f t="shared" si="0"/>
        <v>9618</v>
      </c>
      <c r="H37" s="42">
        <f>'T1'!C32</f>
        <v>0</v>
      </c>
      <c r="I37" s="42">
        <f>'T3'!C32</f>
        <v>0</v>
      </c>
    </row>
    <row r="38" spans="6:9" x14ac:dyDescent="0.2">
      <c r="F38" s="90"/>
      <c r="G38" s="41">
        <f t="shared" si="0"/>
        <v>9649</v>
      </c>
      <c r="H38" s="42">
        <f>'T1'!C33</f>
        <v>0</v>
      </c>
      <c r="I38" s="42">
        <f>'T3'!C33</f>
        <v>0</v>
      </c>
    </row>
    <row r="39" spans="6:9" x14ac:dyDescent="0.2">
      <c r="F39" s="90"/>
      <c r="G39" s="41">
        <f t="shared" si="0"/>
        <v>9679</v>
      </c>
      <c r="H39" s="42">
        <f>'T1'!C34</f>
        <v>0</v>
      </c>
      <c r="I39" s="42">
        <f>'T3'!C34</f>
        <v>0</v>
      </c>
    </row>
    <row r="40" spans="6:9" x14ac:dyDescent="0.2">
      <c r="F40" s="90"/>
      <c r="G40" s="41">
        <f t="shared" si="0"/>
        <v>9710</v>
      </c>
      <c r="H40" s="42">
        <f>'T1'!C35</f>
        <v>0</v>
      </c>
      <c r="I40" s="42">
        <f>'T3'!C35</f>
        <v>0</v>
      </c>
    </row>
    <row r="41" spans="6:9" x14ac:dyDescent="0.2">
      <c r="F41" s="90"/>
      <c r="G41" s="41">
        <f t="shared" si="0"/>
        <v>9741</v>
      </c>
      <c r="H41" s="42">
        <f>'T1'!C36</f>
        <v>0</v>
      </c>
      <c r="I41" s="42">
        <f>'T3'!C36</f>
        <v>0</v>
      </c>
    </row>
    <row r="42" spans="6:9" x14ac:dyDescent="0.2">
      <c r="F42" s="90"/>
      <c r="G42" s="41">
        <f t="shared" si="0"/>
        <v>9771</v>
      </c>
      <c r="H42" s="42">
        <f>'T1'!C37</f>
        <v>0</v>
      </c>
      <c r="I42" s="42">
        <f>'T3'!C37</f>
        <v>0</v>
      </c>
    </row>
    <row r="43" spans="6:9" x14ac:dyDescent="0.2">
      <c r="F43" s="90"/>
      <c r="G43" s="41">
        <f t="shared" si="0"/>
        <v>9802</v>
      </c>
      <c r="H43" s="42">
        <f>'T1'!C38</f>
        <v>0</v>
      </c>
      <c r="I43" s="42">
        <f>'T3'!C38</f>
        <v>0</v>
      </c>
    </row>
    <row r="44" spans="6:9" x14ac:dyDescent="0.2">
      <c r="F44" s="90"/>
      <c r="G44" s="41">
        <f t="shared" si="0"/>
        <v>9832</v>
      </c>
      <c r="H44" s="42">
        <f>'T1'!C39</f>
        <v>0</v>
      </c>
      <c r="I44" s="42">
        <f>'T3'!C39</f>
        <v>0</v>
      </c>
    </row>
  </sheetData>
  <sheetProtection selectLockedCells="1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2578125" defaultRowHeight="12.75" x14ac:dyDescent="0.2"/>
  <cols>
    <col min="1" max="1" width="1.7109375" style="21" customWidth="1"/>
    <col min="2" max="2" width="25.7109375" style="22" customWidth="1"/>
    <col min="3" max="3" width="15.7109375" style="22" customWidth="1"/>
    <col min="4" max="4" width="1.7109375" style="22" customWidth="1"/>
    <col min="5" max="5" width="25.7109375" style="22" customWidth="1"/>
    <col min="6" max="16384" width="11.42578125" style="22"/>
  </cols>
  <sheetData>
    <row r="3" spans="1:2" x14ac:dyDescent="0.2">
      <c r="B3" s="21"/>
    </row>
    <row r="4" spans="1:2" x14ac:dyDescent="0.2">
      <c r="B4" s="21"/>
    </row>
    <row r="5" spans="1:2" x14ac:dyDescent="0.2">
      <c r="B5" s="21"/>
    </row>
    <row r="6" spans="1:2" x14ac:dyDescent="0.2">
      <c r="B6" s="21"/>
    </row>
    <row r="7" spans="1:2" x14ac:dyDescent="0.2">
      <c r="B7" s="21"/>
    </row>
    <row r="8" spans="1:2" x14ac:dyDescent="0.2">
      <c r="B8" s="21"/>
    </row>
    <row r="9" spans="1:2" x14ac:dyDescent="0.2">
      <c r="B9" s="21"/>
    </row>
    <row r="10" spans="1:2" x14ac:dyDescent="0.2">
      <c r="B10" s="21"/>
    </row>
    <row r="11" spans="1:2" x14ac:dyDescent="0.2">
      <c r="B11" s="21"/>
    </row>
    <row r="12" spans="1:2" x14ac:dyDescent="0.2">
      <c r="B12" s="21"/>
    </row>
    <row r="13" spans="1:2" x14ac:dyDescent="0.2">
      <c r="B13" s="21"/>
    </row>
    <row r="14" spans="1:2" x14ac:dyDescent="0.2">
      <c r="B14" s="21"/>
    </row>
    <row r="15" spans="1:2" x14ac:dyDescent="0.2">
      <c r="B15" s="21"/>
    </row>
    <row r="16" spans="1:2" x14ac:dyDescent="0.2">
      <c r="A16" s="22"/>
      <c r="B16" s="21"/>
    </row>
    <row r="17" spans="1:2" x14ac:dyDescent="0.2">
      <c r="A17" s="22"/>
      <c r="B17" s="21"/>
    </row>
    <row r="18" spans="1:2" x14ac:dyDescent="0.2">
      <c r="A18" s="22"/>
      <c r="B18" s="21"/>
    </row>
    <row r="19" spans="1:2" x14ac:dyDescent="0.2">
      <c r="B19" s="23"/>
    </row>
    <row r="20" spans="1:2" x14ac:dyDescent="0.2">
      <c r="B20" s="21"/>
    </row>
    <row r="21" spans="1:2" x14ac:dyDescent="0.2">
      <c r="A21" s="24" t="s">
        <v>2</v>
      </c>
      <c r="B21" s="21"/>
    </row>
    <row r="23" spans="1:2" ht="11.1" customHeight="1" x14ac:dyDescent="0.2">
      <c r="A23" s="22"/>
      <c r="B23" s="24" t="s">
        <v>3</v>
      </c>
    </row>
    <row r="24" spans="1:2" ht="11.1" customHeight="1" x14ac:dyDescent="0.2">
      <c r="A24" s="22"/>
      <c r="B24" s="93" t="s">
        <v>133</v>
      </c>
    </row>
    <row r="25" spans="1:2" ht="11.1" customHeight="1" x14ac:dyDescent="0.2">
      <c r="A25" s="22"/>
    </row>
    <row r="26" spans="1:2" ht="11.1" customHeight="1" x14ac:dyDescent="0.2">
      <c r="A26" s="22"/>
      <c r="B26" s="43" t="s">
        <v>50</v>
      </c>
    </row>
    <row r="27" spans="1:2" ht="11.1" customHeight="1" x14ac:dyDescent="0.2">
      <c r="A27" s="22"/>
      <c r="B27" s="93" t="s">
        <v>135</v>
      </c>
    </row>
    <row r="28" spans="1:2" ht="11.1" customHeight="1" x14ac:dyDescent="0.2">
      <c r="A28" s="22"/>
      <c r="B28" s="26"/>
    </row>
    <row r="29" spans="1:2" ht="11.1" customHeight="1" x14ac:dyDescent="0.2">
      <c r="A29" s="22"/>
      <c r="B29" s="24"/>
    </row>
    <row r="30" spans="1:2" ht="11.1" customHeight="1" x14ac:dyDescent="0.2">
      <c r="A30" s="22"/>
      <c r="B30" s="26"/>
    </row>
    <row r="31" spans="1:2" ht="11.1" customHeight="1" x14ac:dyDescent="0.2">
      <c r="A31" s="22"/>
      <c r="B31" s="26"/>
    </row>
    <row r="32" spans="1:2" ht="11.1" customHeight="1" x14ac:dyDescent="0.2">
      <c r="A32" s="22"/>
      <c r="B32" s="25"/>
    </row>
    <row r="33" spans="1:5" ht="80.45" customHeight="1" x14ac:dyDescent="0.2">
      <c r="A33" s="22"/>
    </row>
    <row r="34" spans="1:5" ht="10.9" customHeight="1" x14ac:dyDescent="0.2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">
      <c r="A35" s="28"/>
      <c r="B35" s="28"/>
      <c r="C35" s="28"/>
      <c r="D35" s="30"/>
      <c r="E35" s="30"/>
    </row>
    <row r="36" spans="1:5" ht="10.9" customHeight="1" x14ac:dyDescent="0.2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">
      <c r="A37" s="28"/>
      <c r="B37" s="28" t="s">
        <v>37</v>
      </c>
      <c r="C37" s="28"/>
      <c r="D37" s="28"/>
      <c r="E37" s="30" t="s">
        <v>8</v>
      </c>
    </row>
    <row r="38" spans="1:5" ht="10.9" customHeight="1" x14ac:dyDescent="0.2">
      <c r="A38" s="28"/>
      <c r="B38" s="28" t="s">
        <v>38</v>
      </c>
      <c r="C38" s="28"/>
      <c r="D38" s="28"/>
      <c r="E38" s="30" t="s">
        <v>9</v>
      </c>
    </row>
    <row r="39" spans="1:5" ht="10.9" customHeight="1" x14ac:dyDescent="0.2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">
      <c r="A42" s="28"/>
      <c r="B42" s="28" t="s">
        <v>40</v>
      </c>
      <c r="C42" s="32"/>
      <c r="D42" s="30" t="s">
        <v>18</v>
      </c>
      <c r="E42" s="30" t="s">
        <v>19</v>
      </c>
    </row>
    <row r="43" spans="1:5" ht="10.9" customHeight="1" x14ac:dyDescent="0.2">
      <c r="A43" s="28"/>
      <c r="B43" s="28" t="s">
        <v>41</v>
      </c>
      <c r="C43" s="32"/>
      <c r="D43" s="30" t="s">
        <v>20</v>
      </c>
      <c r="E43" s="30" t="s">
        <v>21</v>
      </c>
    </row>
    <row r="44" spans="1:5" ht="10.9" customHeight="1" x14ac:dyDescent="0.2">
      <c r="A44" s="32"/>
      <c r="B44" s="33"/>
      <c r="C44" s="32"/>
      <c r="D44" s="28"/>
      <c r="E44" s="30" t="s">
        <v>22</v>
      </c>
    </row>
    <row r="45" spans="1:5" ht="10.9" customHeight="1" x14ac:dyDescent="0.2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">
      <c r="A49" s="32"/>
      <c r="B49" s="33"/>
      <c r="C49" s="32"/>
      <c r="D49" s="28"/>
      <c r="E49" s="30"/>
    </row>
    <row r="50" spans="1:5" ht="10.9" customHeight="1" x14ac:dyDescent="0.2">
      <c r="A50" s="32"/>
      <c r="B50" s="33"/>
      <c r="C50" s="32"/>
      <c r="D50" s="28"/>
      <c r="E50" s="30"/>
    </row>
    <row r="51" spans="1:5" ht="10.9" customHeight="1" x14ac:dyDescent="0.2">
      <c r="A51" s="28"/>
      <c r="B51" s="31" t="s">
        <v>31</v>
      </c>
      <c r="C51" s="32"/>
    </row>
    <row r="52" spans="1:5" ht="10.9" customHeight="1" x14ac:dyDescent="0.2">
      <c r="A52" s="28"/>
      <c r="B52" s="94" t="s">
        <v>132</v>
      </c>
      <c r="C52" s="32"/>
    </row>
    <row r="53" spans="1:5" ht="10.9" customHeight="1" x14ac:dyDescent="0.2">
      <c r="A53" s="28"/>
      <c r="B53" s="34"/>
      <c r="C53" s="32"/>
    </row>
    <row r="54" spans="1:5" ht="30" customHeight="1" x14ac:dyDescent="0.2">
      <c r="A54" s="28"/>
      <c r="B54" s="34"/>
      <c r="C54" s="32"/>
    </row>
    <row r="55" spans="1:5" ht="18" customHeight="1" x14ac:dyDescent="0.2">
      <c r="A55" s="22"/>
      <c r="B55" s="108" t="s">
        <v>32</v>
      </c>
      <c r="C55" s="108"/>
      <c r="D55" s="108"/>
    </row>
    <row r="56" spans="1:5" ht="18" customHeight="1" x14ac:dyDescent="0.2">
      <c r="A56" s="32"/>
      <c r="B56" s="108"/>
      <c r="C56" s="108"/>
      <c r="D56" s="108"/>
    </row>
    <row r="57" spans="1:5" ht="10.9" customHeight="1" x14ac:dyDescent="0.2">
      <c r="A57" s="32"/>
      <c r="B57" s="35" t="s">
        <v>33</v>
      </c>
      <c r="C57" s="32"/>
    </row>
    <row r="58" spans="1:5" ht="10.9" customHeight="1" x14ac:dyDescent="0.2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2" customWidth="1"/>
    <col min="4" max="4" width="9.5703125" style="2" customWidth="1"/>
    <col min="5" max="16384" width="11.5703125" style="2"/>
  </cols>
  <sheetData>
    <row r="1" spans="1:4" ht="100.15" customHeight="1" x14ac:dyDescent="0.3">
      <c r="A1" s="109" t="s">
        <v>34</v>
      </c>
      <c r="B1" s="109"/>
      <c r="C1" s="1"/>
      <c r="D1" s="110"/>
    </row>
    <row r="2" spans="1:4" s="5" customFormat="1" ht="20.65" customHeight="1" x14ac:dyDescent="0.2">
      <c r="A2" s="4"/>
      <c r="C2" s="6" t="s">
        <v>35</v>
      </c>
      <c r="D2" s="111"/>
    </row>
    <row r="3" spans="1:4" s="5" customFormat="1" ht="12" customHeight="1" x14ac:dyDescent="0.2">
      <c r="A3" s="4"/>
      <c r="C3" s="7"/>
      <c r="D3" s="111"/>
    </row>
    <row r="4" spans="1:4" s="5" customFormat="1" ht="12" customHeight="1" x14ac:dyDescent="0.2">
      <c r="A4" s="4"/>
      <c r="B4" s="112" t="s">
        <v>51</v>
      </c>
      <c r="D4" s="111"/>
    </row>
    <row r="5" spans="1:4" s="5" customFormat="1" ht="12" customHeight="1" x14ac:dyDescent="0.2">
      <c r="A5" s="4"/>
      <c r="B5" s="113"/>
      <c r="C5" s="10"/>
      <c r="D5" s="111"/>
    </row>
    <row r="6" spans="1:4" s="5" customFormat="1" ht="24" customHeight="1" x14ac:dyDescent="0.2">
      <c r="A6" s="4"/>
      <c r="B6" s="11" t="s">
        <v>36</v>
      </c>
      <c r="C6" s="9"/>
      <c r="D6" s="111"/>
    </row>
    <row r="7" spans="1:4" s="5" customFormat="1" ht="12" customHeight="1" x14ac:dyDescent="0.2">
      <c r="A7" s="4"/>
      <c r="B7" s="8"/>
      <c r="C7" s="9"/>
      <c r="D7" s="111"/>
    </row>
    <row r="8" spans="1:4" x14ac:dyDescent="0.2">
      <c r="A8" s="37">
        <v>1</v>
      </c>
      <c r="B8" s="44" t="s">
        <v>118</v>
      </c>
      <c r="C8" s="95"/>
    </row>
    <row r="9" spans="1:4" ht="12.75" x14ac:dyDescent="0.2">
      <c r="A9" s="45"/>
      <c r="B9" s="46" t="s">
        <v>52</v>
      </c>
      <c r="C9" s="96">
        <v>4</v>
      </c>
    </row>
    <row r="10" spans="1:4" ht="12.75" x14ac:dyDescent="0.2">
      <c r="A10" s="45"/>
      <c r="B10" s="46" t="s">
        <v>53</v>
      </c>
      <c r="C10" s="96">
        <v>5</v>
      </c>
    </row>
    <row r="11" spans="1:4" ht="12.75" x14ac:dyDescent="0.2">
      <c r="A11" s="45"/>
      <c r="B11" s="46" t="s">
        <v>54</v>
      </c>
      <c r="C11" s="96">
        <v>6</v>
      </c>
    </row>
    <row r="12" spans="1:4" x14ac:dyDescent="0.2">
      <c r="A12" s="47"/>
      <c r="B12" s="46" t="s">
        <v>55</v>
      </c>
      <c r="C12" s="96">
        <v>6</v>
      </c>
    </row>
    <row r="13" spans="1:4" ht="12.75" x14ac:dyDescent="0.2">
      <c r="A13" s="45"/>
      <c r="B13" s="46" t="s">
        <v>56</v>
      </c>
      <c r="C13" s="96">
        <v>7</v>
      </c>
    </row>
    <row r="14" spans="1:4" x14ac:dyDescent="0.2">
      <c r="A14" s="48"/>
      <c r="B14" s="49"/>
      <c r="C14" s="97"/>
    </row>
    <row r="15" spans="1:4" ht="12.75" x14ac:dyDescent="0.2">
      <c r="A15" s="50">
        <v>2</v>
      </c>
      <c r="B15" s="47" t="s">
        <v>119</v>
      </c>
      <c r="C15" s="82"/>
    </row>
    <row r="16" spans="1:4" ht="12.75" x14ac:dyDescent="0.2">
      <c r="A16" s="45"/>
      <c r="B16" s="46" t="s">
        <v>52</v>
      </c>
      <c r="C16" s="96">
        <v>8</v>
      </c>
    </row>
    <row r="17" spans="1:6" ht="12.75" x14ac:dyDescent="0.2">
      <c r="A17" s="45"/>
      <c r="B17" s="46" t="s">
        <v>53</v>
      </c>
      <c r="C17" s="96">
        <v>9</v>
      </c>
    </row>
    <row r="18" spans="1:6" ht="12.75" x14ac:dyDescent="0.2">
      <c r="A18" s="45"/>
      <c r="B18" s="46" t="s">
        <v>54</v>
      </c>
      <c r="C18" s="96">
        <v>10</v>
      </c>
    </row>
    <row r="19" spans="1:6" x14ac:dyDescent="0.2">
      <c r="A19" s="51"/>
      <c r="B19" s="46" t="s">
        <v>55</v>
      </c>
      <c r="C19" s="96">
        <v>10</v>
      </c>
    </row>
    <row r="20" spans="1:6" ht="12.75" x14ac:dyDescent="0.2">
      <c r="A20" s="45"/>
      <c r="B20" s="46" t="s">
        <v>56</v>
      </c>
      <c r="C20" s="96">
        <v>11</v>
      </c>
    </row>
    <row r="21" spans="1:6" x14ac:dyDescent="0.2">
      <c r="A21" s="51"/>
      <c r="B21" s="52"/>
      <c r="C21" s="97"/>
    </row>
    <row r="22" spans="1:6" x14ac:dyDescent="0.2">
      <c r="A22" s="47" t="s">
        <v>57</v>
      </c>
      <c r="B22" s="47" t="s">
        <v>120</v>
      </c>
      <c r="C22" s="97"/>
      <c r="F22" s="36"/>
    </row>
    <row r="23" spans="1:6" ht="12.75" x14ac:dyDescent="0.2">
      <c r="A23" s="45"/>
      <c r="B23" s="46" t="s">
        <v>52</v>
      </c>
      <c r="C23" s="96">
        <v>12</v>
      </c>
    </row>
    <row r="24" spans="1:6" x14ac:dyDescent="0.2">
      <c r="A24" s="47"/>
      <c r="B24" s="46" t="s">
        <v>53</v>
      </c>
      <c r="C24" s="96">
        <v>13</v>
      </c>
    </row>
    <row r="25" spans="1:6" ht="12.75" x14ac:dyDescent="0.2">
      <c r="A25" s="45"/>
      <c r="B25" s="46" t="s">
        <v>54</v>
      </c>
      <c r="C25" s="96">
        <v>14</v>
      </c>
    </row>
    <row r="26" spans="1:6" x14ac:dyDescent="0.2">
      <c r="A26" s="53"/>
      <c r="B26" s="46" t="s">
        <v>55</v>
      </c>
      <c r="C26" s="98">
        <v>14</v>
      </c>
    </row>
    <row r="27" spans="1:6" x14ac:dyDescent="0.2">
      <c r="A27" s="47"/>
      <c r="B27" s="46" t="s">
        <v>58</v>
      </c>
      <c r="C27" s="96">
        <v>15</v>
      </c>
    </row>
  </sheetData>
  <mergeCells count="3">
    <mergeCell ref="A1:B1"/>
    <mergeCell ref="D1:D7"/>
    <mergeCell ref="B4:B5"/>
  </mergeCells>
  <hyperlinks>
    <hyperlink ref="B4" r:id="rId1" display="Metadaten zu dieser Statistik" xr:uid="{23115451-6F60-4A3F-B7AB-7F223750FB28}"/>
    <hyperlink ref="B4:B5" r:id="rId2" display="https://www.statistik-berlin-brandenburg.de/publikationen/Metadaten/MD_47414_2025.pdf" xr:uid="{555CD670-2B1B-45EA-AA33-12289C364FAA}"/>
    <hyperlink ref="C11" location="'T1'!T2" display="'T1'!T2" xr:uid="{68FCFA27-BDFB-44F5-A6B5-12B7A2536FD1}"/>
    <hyperlink ref="C13" location="'T1'!AD2" display="'T1'!AD2" xr:uid="{C0A599EA-1350-4A3A-B263-68A6B94C4D89}"/>
    <hyperlink ref="C20" location="'T2'!AD2" display="'T2'!AD2" xr:uid="{D160E3D6-13E0-4702-9C0A-E48A53B2F5B8}"/>
    <hyperlink ref="A22" location="'T3'!A1" display="3" xr:uid="{E65FBA9F-5F18-4827-9A75-089F05F67427}"/>
    <hyperlink ref="B22" location="'T3'!A1" display="Index der tätigen Personen im Land Berlin nach Wirtschaftsbereichen" xr:uid="{0E97E627-B922-457E-810C-A11645CB7443}"/>
    <hyperlink ref="B9" location="'T1'!A2" display="Wirtschaftszweig H Verkehr und Lagerei" xr:uid="{BE6EDD25-D177-47B7-A9AB-C2618578ABA3}"/>
    <hyperlink ref="B10" location="'T1'!K2" display="Wirtschaftszweig J Information und Kommunikation" xr:uid="{864870A1-7C3D-4169-BC24-ACA1C8EC7F73}"/>
    <hyperlink ref="B11" location="'T1'!T2" display="Wirtschaftszweig L Grundstücks- und Wohnungswesen" xr:uid="{CE15DA43-21FE-4282-B0F0-301C96B69300}"/>
    <hyperlink ref="B13" location="'T1'!AD2" display="Wirtschaftszweig N Erbringung von sonstigen wirtschaftlichen Dienstleistungen." xr:uid="{6E214A9B-2AE6-48A8-9BB8-9E77329E6CCE}"/>
    <hyperlink ref="B12" location="'T1'!T2" display="Wirtschaftszweig M  Freiberufliche, wissenschaftliche und technische Dienstleistungen" xr:uid="{960587DF-6784-4978-AC37-565455097C45}"/>
    <hyperlink ref="C9" location="'T1'!A2" display="'T1'!A2" xr:uid="{C9D12BCB-239D-48F0-8F51-1B76E9763B03}"/>
    <hyperlink ref="C10" location="'T1'!K2" display="'T1'!K2" xr:uid="{A98780FD-981F-4AAC-BE23-1AA26A2F8C68}"/>
    <hyperlink ref="A15" location="'T2'!A1" display="'T2'!A1" xr:uid="{22DFC911-8510-43E9-B7F2-2F12D8C98037}"/>
    <hyperlink ref="B15" location="'T2'!A1" display="Nominaler Umsatzindex im Land Berlin nach Wirtschaftsbereichen" xr:uid="{379A0260-5E01-4407-90F8-73D65A4B1AB4}"/>
    <hyperlink ref="B16" location="'T2'!A2" display="Wirtschaftszweig H Verkehr und Lagerei" xr:uid="{EDC8BC98-D011-4CDD-984C-0FFFFFF2E180}"/>
    <hyperlink ref="C16" location="'T2'!A2" display="'T2'!A2" xr:uid="{6904730F-DB92-45EF-847D-C964A2C545F9}"/>
    <hyperlink ref="C17" location="'T2'!K2" display="'T2'!K2" xr:uid="{56255A45-7F9C-4363-BF86-786AF0104BD3}"/>
    <hyperlink ref="B17" location="'T2'!K2" display="Wirtschaftszweig J Information und Kommunikation" xr:uid="{2F065B5B-77D9-4F53-8FB3-B38EC6639FEA}"/>
    <hyperlink ref="C18" location="'T2'!T2" display="'T2'!T2" xr:uid="{CFC57CE3-1630-47B3-956D-19E99A53BEAC}"/>
    <hyperlink ref="B18" location="'T2'!T2" display="Wirtschaftszweig L Grundstücks- und Wohnungswesen" xr:uid="{50802A5E-F7B5-4799-80F2-6F4718CF18E6}"/>
    <hyperlink ref="B19" location="'T2'!T2" display="Wirtschaftszweig M  Freiberufliche, wissenschaftliche und technische Dienstleistungen" xr:uid="{BCC09250-DCB7-4975-BC1E-C8F56EEE4954}"/>
    <hyperlink ref="B20" location="'T2'!AD2" display="Wirtschaftszweig N Erbringung von sonstigen wirtschaftlichen Dienstleistungen." xr:uid="{0787882F-8BCB-4CF1-BD13-4E5BCD750493}"/>
    <hyperlink ref="B23" location="'T3'!A2" display="Wirtschaftszweig H Verkehr und Lagerei" xr:uid="{6772A576-2B67-4F66-A9F2-7B00A5DCD21C}"/>
    <hyperlink ref="C23" location="'T3'!A2" display="'T3'!A2" xr:uid="{AB96D383-2E17-4F39-A680-579D8A53529E}"/>
    <hyperlink ref="B25:B26" location="'T3'!X2" display="Wirtschaftszweig L Grundstücks- und Wohnungswesen" xr:uid="{6DD7259E-BE25-4FA5-942F-A141D231F97C}"/>
    <hyperlink ref="C25" location="'T3'!T2" display="'T3'!T2" xr:uid="{F9D15A3D-6005-49F8-90D6-BD9399CBF5A6}"/>
    <hyperlink ref="C12" location="'T1'!T2" display="'T1'!T2" xr:uid="{25B083C5-595D-4D3A-B4E5-4B47EE1C5112}"/>
    <hyperlink ref="C19" location="'T2'!T2" display="'T2'!T2" xr:uid="{8951DE11-CF68-403C-837B-F72EA0AE3B62}"/>
    <hyperlink ref="C26" location="Inhaltsverzeichnis!T2" display="Inhaltsverzeichnis!T2" xr:uid="{CE853769-EEE7-4C94-B957-ABDE1CC45FA4}"/>
    <hyperlink ref="B8" location="'T1'!A1" display="Realer Umsatzindex im Land Berlin nach Wirtschaftsbereichen" xr:uid="{EF0F5F39-4ABE-4EC0-AD76-7B1233035964}"/>
    <hyperlink ref="A8" location="'T1'!A1" display="'T1'!A1" xr:uid="{34DA1C9F-16C4-4879-9BCC-EB307DF8B414}"/>
    <hyperlink ref="B24" location="'T3'!K2" display="Wirtschaftszweig J Information und Kommunikation" xr:uid="{1458FA39-11FA-448C-B59C-7B26FC015384}"/>
    <hyperlink ref="C24" location="'T3'!K2" display="'T3'!K2" xr:uid="{26A94D2B-AB97-4C72-8E80-D6C8B2D1C57D}"/>
    <hyperlink ref="B25" location="'T3'!T2" display="Wirtschaftszweig L Grundstücks- und Wohnungswesen" xr:uid="{F8E84ECF-1FDC-40F1-B6B7-B3FE22542CEF}"/>
    <hyperlink ref="B26" location="'T3'!T2" display="Wirtschaftszweig M  Freiberufliche, wissenschaftliche und technische Dienstleistungen" xr:uid="{A4408448-5915-404B-941B-0F2E5E7816A9}"/>
    <hyperlink ref="B27" location="'T3'!AD2" display="Wirtschaftszweig N Erbringung von sonstigen wirtschaftlichen Dienstleistungen" xr:uid="{08004029-6CDE-4A34-B4A4-BA645E3E8C08}"/>
    <hyperlink ref="C27" location="'T3'!AD2" display="'T3'!AD2" xr:uid="{A019B401-25EC-46F8-9AAD-239304116349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3A0D-ED9A-4A53-97B3-76AEA286717B}">
  <sheetPr codeName="Tabelle4"/>
  <dimension ref="A1:AM176"/>
  <sheetViews>
    <sheetView zoomScaleNormal="100" workbookViewId="0">
      <pane ySplit="7" topLeftCell="A8" activePane="bottomLeft" state="frozen"/>
      <selection pane="bottomLeft" activeCell="X33" sqref="X33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9" s="56" customFormat="1" ht="12" customHeight="1" x14ac:dyDescent="0.2">
      <c r="A1" s="138" t="s">
        <v>128</v>
      </c>
      <c r="B1" s="138"/>
      <c r="C1" s="138"/>
      <c r="D1" s="138"/>
      <c r="E1" s="138"/>
      <c r="F1" s="138"/>
      <c r="G1" s="138"/>
      <c r="H1" s="138"/>
      <c r="I1" s="138"/>
      <c r="J1" s="138"/>
      <c r="K1" s="155"/>
      <c r="L1" s="155"/>
      <c r="M1" s="155"/>
      <c r="N1" s="155"/>
      <c r="O1" s="155"/>
      <c r="P1" s="155"/>
      <c r="Q1" s="155"/>
      <c r="R1" s="155"/>
      <c r="S1" s="155"/>
      <c r="T1" s="156" t="s">
        <v>128</v>
      </c>
      <c r="U1" s="156"/>
      <c r="V1" s="156"/>
      <c r="W1" s="156"/>
      <c r="X1" s="156"/>
      <c r="Y1" s="156"/>
      <c r="Z1" s="156"/>
      <c r="AA1" s="156"/>
      <c r="AB1" s="156"/>
      <c r="AC1" s="156"/>
      <c r="AD1" s="45"/>
      <c r="AE1" s="47"/>
      <c r="AF1" s="47"/>
      <c r="AG1" s="54"/>
      <c r="AH1" s="54"/>
      <c r="AI1" s="54"/>
      <c r="AJ1" s="54"/>
      <c r="AK1" s="55"/>
    </row>
    <row r="2" spans="1:39" s="54" customFormat="1" ht="12" customHeight="1" x14ac:dyDescent="0.2">
      <c r="A2" s="138" t="s">
        <v>59</v>
      </c>
      <c r="B2" s="138"/>
      <c r="C2" s="138"/>
      <c r="D2" s="138"/>
      <c r="E2" s="138"/>
      <c r="F2" s="138"/>
      <c r="G2" s="138"/>
      <c r="H2" s="138"/>
      <c r="I2" s="138"/>
      <c r="J2" s="138"/>
      <c r="K2" s="138" t="s">
        <v>123</v>
      </c>
      <c r="L2" s="138"/>
      <c r="M2" s="138"/>
      <c r="N2" s="138"/>
      <c r="O2" s="138"/>
      <c r="P2" s="138"/>
      <c r="Q2" s="138"/>
      <c r="R2" s="138"/>
      <c r="S2" s="138"/>
      <c r="T2" s="138" t="s">
        <v>124</v>
      </c>
      <c r="U2" s="138"/>
      <c r="V2" s="138"/>
      <c r="W2" s="138"/>
      <c r="X2" s="138"/>
      <c r="Y2" s="138"/>
      <c r="Z2" s="138"/>
      <c r="AA2" s="138"/>
      <c r="AB2" s="138"/>
      <c r="AC2" s="138"/>
      <c r="AD2" s="138" t="s">
        <v>125</v>
      </c>
      <c r="AE2" s="138"/>
      <c r="AF2" s="138"/>
      <c r="AG2" s="138"/>
      <c r="AH2" s="138"/>
      <c r="AI2" s="138"/>
      <c r="AJ2" s="138"/>
      <c r="AK2" s="138"/>
      <c r="AL2" s="138"/>
    </row>
    <row r="3" spans="1:39" s="54" customFormat="1" ht="3.75" customHeight="1" x14ac:dyDescent="0.2">
      <c r="K3" s="57"/>
      <c r="R3" s="58"/>
      <c r="AK3" s="58"/>
    </row>
    <row r="4" spans="1:39" s="54" customFormat="1" ht="12" customHeight="1" x14ac:dyDescent="0.2">
      <c r="A4" s="139" t="s">
        <v>60</v>
      </c>
      <c r="B4" s="130"/>
      <c r="C4" s="59" t="s">
        <v>61</v>
      </c>
      <c r="D4" s="142" t="s">
        <v>62</v>
      </c>
      <c r="E4" s="143"/>
      <c r="F4" s="143"/>
      <c r="G4" s="143"/>
      <c r="H4" s="143"/>
      <c r="I4" s="143"/>
      <c r="J4" s="143"/>
      <c r="K4" s="144" t="s">
        <v>63</v>
      </c>
      <c r="L4" s="144"/>
      <c r="M4" s="144"/>
      <c r="N4" s="144"/>
      <c r="O4" s="144"/>
      <c r="P4" s="144"/>
      <c r="Q4" s="144"/>
      <c r="R4" s="125" t="s">
        <v>60</v>
      </c>
      <c r="S4" s="139"/>
      <c r="T4" s="139" t="s">
        <v>60</v>
      </c>
      <c r="U4" s="130"/>
      <c r="V4" s="60" t="s">
        <v>64</v>
      </c>
      <c r="W4" s="146" t="s">
        <v>65</v>
      </c>
      <c r="X4" s="144"/>
      <c r="Y4" s="144"/>
      <c r="Z4" s="144"/>
      <c r="AA4" s="144"/>
      <c r="AB4" s="144"/>
      <c r="AC4" s="144"/>
      <c r="AD4" s="144" t="s">
        <v>66</v>
      </c>
      <c r="AE4" s="144"/>
      <c r="AF4" s="144"/>
      <c r="AG4" s="144"/>
      <c r="AH4" s="144"/>
      <c r="AI4" s="144"/>
      <c r="AJ4" s="144"/>
      <c r="AK4" s="125" t="s">
        <v>60</v>
      </c>
      <c r="AL4" s="139"/>
      <c r="AM4" s="18"/>
    </row>
    <row r="5" spans="1:39" s="54" customFormat="1" ht="12" customHeight="1" x14ac:dyDescent="0.2">
      <c r="A5" s="140"/>
      <c r="B5" s="131"/>
      <c r="C5" s="147" t="s">
        <v>39</v>
      </c>
      <c r="D5" s="123" t="s">
        <v>67</v>
      </c>
      <c r="E5" s="146" t="s">
        <v>68</v>
      </c>
      <c r="F5" s="144"/>
      <c r="G5" s="144"/>
      <c r="H5" s="150"/>
      <c r="I5" s="151">
        <v>52</v>
      </c>
      <c r="J5" s="153">
        <v>53</v>
      </c>
      <c r="K5" s="130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5"/>
      <c r="S5" s="140"/>
      <c r="T5" s="140"/>
      <c r="U5" s="131"/>
      <c r="V5" s="60" t="s">
        <v>70</v>
      </c>
      <c r="W5" s="123" t="s">
        <v>71</v>
      </c>
      <c r="X5" s="127" t="s">
        <v>72</v>
      </c>
      <c r="Y5" s="128"/>
      <c r="Z5" s="129"/>
      <c r="AA5" s="101">
        <v>71</v>
      </c>
      <c r="AB5" s="20">
        <v>73</v>
      </c>
      <c r="AC5" s="62">
        <v>74</v>
      </c>
      <c r="AD5" s="130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5"/>
      <c r="AL5" s="140"/>
      <c r="AM5" s="18"/>
    </row>
    <row r="6" spans="1:39" s="54" customFormat="1" ht="12" customHeight="1" x14ac:dyDescent="0.2">
      <c r="A6" s="140"/>
      <c r="B6" s="131"/>
      <c r="C6" s="148"/>
      <c r="D6" s="137"/>
      <c r="E6" s="123" t="s">
        <v>78</v>
      </c>
      <c r="F6" s="63">
        <v>49</v>
      </c>
      <c r="G6" s="20">
        <v>50</v>
      </c>
      <c r="H6" s="20">
        <v>51</v>
      </c>
      <c r="I6" s="152"/>
      <c r="J6" s="154"/>
      <c r="K6" s="131"/>
      <c r="L6" s="123" t="s">
        <v>79</v>
      </c>
      <c r="M6" s="133" t="s">
        <v>80</v>
      </c>
      <c r="N6" s="123" t="s">
        <v>81</v>
      </c>
      <c r="O6" s="123" t="s">
        <v>82</v>
      </c>
      <c r="P6" s="123" t="s">
        <v>83</v>
      </c>
      <c r="Q6" s="125" t="s">
        <v>84</v>
      </c>
      <c r="R6" s="145"/>
      <c r="S6" s="140"/>
      <c r="T6" s="140"/>
      <c r="U6" s="131"/>
      <c r="V6" s="135" t="s">
        <v>85</v>
      </c>
      <c r="W6" s="137"/>
      <c r="X6" s="121" t="s">
        <v>131</v>
      </c>
      <c r="Y6" s="101">
        <v>69</v>
      </c>
      <c r="Z6" s="101" t="s">
        <v>86</v>
      </c>
      <c r="AA6" s="121" t="s">
        <v>87</v>
      </c>
      <c r="AB6" s="123" t="s">
        <v>88</v>
      </c>
      <c r="AC6" s="125" t="s">
        <v>89</v>
      </c>
      <c r="AD6" s="131"/>
      <c r="AE6" s="115" t="s">
        <v>90</v>
      </c>
      <c r="AF6" s="115" t="s">
        <v>91</v>
      </c>
      <c r="AG6" s="115" t="s">
        <v>92</v>
      </c>
      <c r="AH6" s="115" t="s">
        <v>93</v>
      </c>
      <c r="AI6" s="115" t="s">
        <v>94</v>
      </c>
      <c r="AJ6" s="117" t="s">
        <v>95</v>
      </c>
      <c r="AK6" s="145"/>
      <c r="AL6" s="140"/>
      <c r="AM6" s="18"/>
    </row>
    <row r="7" spans="1:39" s="54" customFormat="1" ht="42.6" customHeight="1" x14ac:dyDescent="0.2">
      <c r="A7" s="141"/>
      <c r="B7" s="132"/>
      <c r="C7" s="149"/>
      <c r="D7" s="124"/>
      <c r="E7" s="124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121</v>
      </c>
      <c r="K7" s="132"/>
      <c r="L7" s="124"/>
      <c r="M7" s="134"/>
      <c r="N7" s="124"/>
      <c r="O7" s="124"/>
      <c r="P7" s="124"/>
      <c r="Q7" s="126"/>
      <c r="R7" s="126"/>
      <c r="S7" s="141"/>
      <c r="T7" s="141"/>
      <c r="U7" s="132"/>
      <c r="V7" s="136"/>
      <c r="W7" s="124"/>
      <c r="X7" s="122"/>
      <c r="Y7" s="103" t="s">
        <v>98</v>
      </c>
      <c r="Z7" s="102" t="s">
        <v>99</v>
      </c>
      <c r="AA7" s="122"/>
      <c r="AB7" s="124"/>
      <c r="AC7" s="126"/>
      <c r="AD7" s="132"/>
      <c r="AE7" s="116"/>
      <c r="AF7" s="116"/>
      <c r="AG7" s="116"/>
      <c r="AH7" s="116"/>
      <c r="AI7" s="116"/>
      <c r="AJ7" s="118"/>
      <c r="AK7" s="126"/>
      <c r="AL7" s="141"/>
      <c r="AM7" s="18"/>
    </row>
    <row r="8" spans="1:39" s="66" customFormat="1" ht="12" customHeight="1" x14ac:dyDescent="0.2">
      <c r="B8" s="67"/>
      <c r="C8" s="119" t="s">
        <v>137</v>
      </c>
      <c r="D8" s="119"/>
      <c r="E8" s="119"/>
      <c r="F8" s="119"/>
      <c r="G8" s="119"/>
      <c r="H8" s="119"/>
      <c r="I8" s="119"/>
      <c r="J8" s="119"/>
      <c r="K8" s="120" t="s">
        <v>137</v>
      </c>
      <c r="L8" s="120"/>
      <c r="M8" s="120"/>
      <c r="N8" s="120"/>
      <c r="O8" s="120"/>
      <c r="P8" s="120"/>
      <c r="Q8" s="120"/>
      <c r="R8" s="68"/>
      <c r="S8" s="67"/>
      <c r="T8" s="19"/>
      <c r="U8" s="67"/>
      <c r="V8" s="119" t="s">
        <v>137</v>
      </c>
      <c r="W8" s="119"/>
      <c r="X8" s="119"/>
      <c r="Y8" s="119"/>
      <c r="Z8" s="119"/>
      <c r="AA8" s="119"/>
      <c r="AB8" s="119"/>
      <c r="AC8" s="119"/>
      <c r="AD8" s="120" t="s">
        <v>137</v>
      </c>
      <c r="AE8" s="120"/>
      <c r="AF8" s="120"/>
      <c r="AG8" s="120"/>
      <c r="AH8" s="120"/>
      <c r="AI8" s="120"/>
      <c r="AJ8" s="120"/>
      <c r="AK8" s="68"/>
      <c r="AL8" s="67"/>
    </row>
    <row r="9" spans="1:39" s="74" customFormat="1" ht="12" customHeight="1" x14ac:dyDescent="0.2">
      <c r="A9" s="73">
        <v>2025</v>
      </c>
      <c r="B9" s="70" t="s">
        <v>100</v>
      </c>
      <c r="C9" s="71">
        <v>128.65</v>
      </c>
      <c r="D9" s="71">
        <v>175.11</v>
      </c>
      <c r="E9" s="71">
        <v>126.06</v>
      </c>
      <c r="F9" s="71">
        <v>128.31</v>
      </c>
      <c r="G9" s="71">
        <v>40.119999999999997</v>
      </c>
      <c r="H9" s="71">
        <v>77.78</v>
      </c>
      <c r="I9" s="71">
        <v>220.55</v>
      </c>
      <c r="J9" s="71">
        <v>150.91999999999999</v>
      </c>
      <c r="K9" s="71">
        <v>122.15</v>
      </c>
      <c r="L9" s="71">
        <v>90.34</v>
      </c>
      <c r="M9" s="71">
        <v>98.26</v>
      </c>
      <c r="N9" s="71">
        <v>14.65</v>
      </c>
      <c r="O9" s="71">
        <v>72.52</v>
      </c>
      <c r="P9" s="71">
        <v>160.49</v>
      </c>
      <c r="Q9" s="71">
        <v>255.65</v>
      </c>
      <c r="R9" s="72">
        <v>2025</v>
      </c>
      <c r="S9" s="70" t="s">
        <v>100</v>
      </c>
      <c r="T9" s="73">
        <v>2025</v>
      </c>
      <c r="U9" s="70" t="s">
        <v>100</v>
      </c>
      <c r="V9" s="71">
        <v>114.03</v>
      </c>
      <c r="W9" s="71">
        <v>88.24</v>
      </c>
      <c r="X9" s="71">
        <v>123.56</v>
      </c>
      <c r="Y9" s="71">
        <v>114.81</v>
      </c>
      <c r="Z9" s="71">
        <v>143.88999999999999</v>
      </c>
      <c r="AA9" s="71">
        <v>75.709999999999994</v>
      </c>
      <c r="AB9" s="71">
        <v>61.33</v>
      </c>
      <c r="AC9" s="71">
        <v>93.75</v>
      </c>
      <c r="AD9" s="71">
        <v>110.23</v>
      </c>
      <c r="AE9" s="71">
        <v>84.21</v>
      </c>
      <c r="AF9" s="71">
        <v>101.29</v>
      </c>
      <c r="AG9" s="71">
        <v>130.75</v>
      </c>
      <c r="AH9" s="71">
        <v>129.96</v>
      </c>
      <c r="AI9" s="71">
        <v>132.22</v>
      </c>
      <c r="AJ9" s="71">
        <v>113.19</v>
      </c>
      <c r="AK9" s="72">
        <v>2025</v>
      </c>
      <c r="AL9" s="70" t="s">
        <v>100</v>
      </c>
    </row>
    <row r="10" spans="1:39" s="74" customFormat="1" ht="12" customHeight="1" x14ac:dyDescent="0.2">
      <c r="B10" s="70" t="s">
        <v>101</v>
      </c>
      <c r="C10" s="71">
        <v>126.11</v>
      </c>
      <c r="D10" s="71">
        <v>193.56</v>
      </c>
      <c r="E10" s="71">
        <v>123.07</v>
      </c>
      <c r="F10" s="71">
        <v>124.85</v>
      </c>
      <c r="G10" s="71">
        <v>49.33</v>
      </c>
      <c r="H10" s="71">
        <v>89.43</v>
      </c>
      <c r="I10" s="71">
        <v>266</v>
      </c>
      <c r="J10" s="71">
        <v>129.25</v>
      </c>
      <c r="K10" s="71">
        <v>121.58</v>
      </c>
      <c r="L10" s="71">
        <v>79.63</v>
      </c>
      <c r="M10" s="71">
        <v>138.32</v>
      </c>
      <c r="N10" s="71">
        <v>20.04</v>
      </c>
      <c r="O10" s="71">
        <v>74.349999999999994</v>
      </c>
      <c r="P10" s="71">
        <v>143.97</v>
      </c>
      <c r="Q10" s="71">
        <v>287.27</v>
      </c>
      <c r="R10" s="71"/>
      <c r="S10" s="70" t="s">
        <v>101</v>
      </c>
      <c r="T10" s="71"/>
      <c r="U10" s="70" t="s">
        <v>101</v>
      </c>
      <c r="V10" s="71">
        <v>79.540000000000006</v>
      </c>
      <c r="W10" s="71">
        <v>91.36</v>
      </c>
      <c r="X10" s="71">
        <v>115.94</v>
      </c>
      <c r="Y10" s="71">
        <v>113.72</v>
      </c>
      <c r="Z10" s="71">
        <v>121.12</v>
      </c>
      <c r="AA10" s="71">
        <v>88.38</v>
      </c>
      <c r="AB10" s="71">
        <v>54.78</v>
      </c>
      <c r="AC10" s="71">
        <v>71.010000000000005</v>
      </c>
      <c r="AD10" s="71">
        <v>106.19</v>
      </c>
      <c r="AE10" s="71">
        <v>74.8</v>
      </c>
      <c r="AF10" s="71">
        <v>90.96</v>
      </c>
      <c r="AG10" s="71">
        <v>139.35</v>
      </c>
      <c r="AH10" s="71">
        <v>118.68</v>
      </c>
      <c r="AI10" s="71">
        <v>143.85</v>
      </c>
      <c r="AJ10" s="71">
        <v>102.5</v>
      </c>
      <c r="AK10" s="71"/>
      <c r="AL10" s="70" t="s">
        <v>101</v>
      </c>
    </row>
    <row r="11" spans="1:39" s="74" customFormat="1" ht="12" customHeight="1" x14ac:dyDescent="0.2">
      <c r="B11" s="70" t="s">
        <v>102</v>
      </c>
      <c r="C11" s="71">
        <v>123.26</v>
      </c>
      <c r="D11" s="71">
        <v>160.22</v>
      </c>
      <c r="E11" s="71">
        <v>140.54</v>
      </c>
      <c r="F11" s="71">
        <v>143.19999999999999</v>
      </c>
      <c r="G11" s="71">
        <v>52.26</v>
      </c>
      <c r="H11" s="71">
        <v>72.64</v>
      </c>
      <c r="I11" s="71">
        <v>181.1</v>
      </c>
      <c r="J11" s="71">
        <v>139.56</v>
      </c>
      <c r="K11" s="71">
        <v>126.27</v>
      </c>
      <c r="L11" s="71">
        <v>94.77</v>
      </c>
      <c r="M11" s="71">
        <v>157.34</v>
      </c>
      <c r="N11" s="71">
        <v>29.38</v>
      </c>
      <c r="O11" s="71">
        <v>75.27</v>
      </c>
      <c r="P11" s="71">
        <v>161.34</v>
      </c>
      <c r="Q11" s="71">
        <v>236.6</v>
      </c>
      <c r="R11" s="71"/>
      <c r="S11" s="70" t="s">
        <v>102</v>
      </c>
      <c r="T11" s="71"/>
      <c r="U11" s="70" t="s">
        <v>102</v>
      </c>
      <c r="V11" s="71">
        <v>97.65</v>
      </c>
      <c r="W11" s="71">
        <v>96.05</v>
      </c>
      <c r="X11" s="71">
        <v>114.05</v>
      </c>
      <c r="Y11" s="71">
        <v>119.21</v>
      </c>
      <c r="Z11" s="71">
        <v>102.05</v>
      </c>
      <c r="AA11" s="71">
        <v>91.27</v>
      </c>
      <c r="AB11" s="71">
        <v>64.52</v>
      </c>
      <c r="AC11" s="71">
        <v>106.53</v>
      </c>
      <c r="AD11" s="71">
        <v>114.84</v>
      </c>
      <c r="AE11" s="71">
        <v>79.8</v>
      </c>
      <c r="AF11" s="71">
        <v>98.73</v>
      </c>
      <c r="AG11" s="71">
        <v>123.1</v>
      </c>
      <c r="AH11" s="71">
        <v>126.28</v>
      </c>
      <c r="AI11" s="71">
        <v>158.43</v>
      </c>
      <c r="AJ11" s="71">
        <v>112.13</v>
      </c>
      <c r="AK11" s="71"/>
      <c r="AL11" s="70" t="s">
        <v>102</v>
      </c>
    </row>
    <row r="12" spans="1:39" s="74" customFormat="1" ht="12" customHeight="1" x14ac:dyDescent="0.2">
      <c r="B12" s="70" t="s">
        <v>103</v>
      </c>
      <c r="C12" s="71">
        <v>132.5</v>
      </c>
      <c r="D12" s="71">
        <v>187.67</v>
      </c>
      <c r="E12" s="71">
        <v>139.9</v>
      </c>
      <c r="F12" s="71">
        <v>140.97</v>
      </c>
      <c r="G12" s="71">
        <v>85.3</v>
      </c>
      <c r="H12" s="71">
        <v>127.74</v>
      </c>
      <c r="I12" s="71">
        <v>212.06</v>
      </c>
      <c r="J12" s="71">
        <v>246.42</v>
      </c>
      <c r="K12" s="71">
        <v>118.86</v>
      </c>
      <c r="L12" s="71">
        <v>91.07</v>
      </c>
      <c r="M12" s="71">
        <v>144.62</v>
      </c>
      <c r="N12" s="71">
        <v>80.739999999999995</v>
      </c>
      <c r="O12" s="71">
        <v>73.739999999999995</v>
      </c>
      <c r="P12" s="71">
        <v>147.41</v>
      </c>
      <c r="Q12" s="71">
        <v>197.69</v>
      </c>
      <c r="R12" s="71"/>
      <c r="S12" s="70" t="s">
        <v>103</v>
      </c>
      <c r="T12" s="71"/>
      <c r="U12" s="70" t="s">
        <v>103</v>
      </c>
      <c r="V12" s="71">
        <v>113.49</v>
      </c>
      <c r="W12" s="71">
        <v>84.66</v>
      </c>
      <c r="X12" s="71">
        <v>98.8</v>
      </c>
      <c r="Y12" s="71">
        <v>111.53</v>
      </c>
      <c r="Z12" s="71">
        <v>69.27</v>
      </c>
      <c r="AA12" s="71">
        <v>79.819999999999993</v>
      </c>
      <c r="AB12" s="71">
        <v>52.63</v>
      </c>
      <c r="AC12" s="71">
        <v>109.55</v>
      </c>
      <c r="AD12" s="71">
        <v>116.01</v>
      </c>
      <c r="AE12" s="71">
        <v>78.11</v>
      </c>
      <c r="AF12" s="71">
        <v>82.15</v>
      </c>
      <c r="AG12" s="71">
        <v>126.42</v>
      </c>
      <c r="AH12" s="71">
        <v>128.72</v>
      </c>
      <c r="AI12" s="71">
        <v>167.25</v>
      </c>
      <c r="AJ12" s="71">
        <v>115.41</v>
      </c>
      <c r="AK12" s="71"/>
      <c r="AL12" s="70" t="s">
        <v>103</v>
      </c>
    </row>
    <row r="13" spans="1:39" s="74" customFormat="1" ht="12" customHeight="1" x14ac:dyDescent="0.2">
      <c r="B13" s="70" t="s">
        <v>104</v>
      </c>
      <c r="C13" s="71">
        <v>124.81</v>
      </c>
      <c r="D13" s="71">
        <v>165.62</v>
      </c>
      <c r="E13" s="71">
        <v>125.82</v>
      </c>
      <c r="F13" s="71">
        <v>126</v>
      </c>
      <c r="G13" s="71">
        <v>126.04</v>
      </c>
      <c r="H13" s="71">
        <v>115.96</v>
      </c>
      <c r="I13" s="71">
        <v>179.09</v>
      </c>
      <c r="J13" s="71">
        <v>242.93</v>
      </c>
      <c r="K13" s="71">
        <v>121.14</v>
      </c>
      <c r="L13" s="71">
        <v>85.2</v>
      </c>
      <c r="M13" s="71">
        <v>145.43</v>
      </c>
      <c r="N13" s="71">
        <v>86.85</v>
      </c>
      <c r="O13" s="71">
        <v>66.09</v>
      </c>
      <c r="P13" s="71">
        <v>126.75</v>
      </c>
      <c r="Q13" s="71">
        <v>321.85000000000002</v>
      </c>
      <c r="R13" s="71"/>
      <c r="S13" s="70" t="s">
        <v>104</v>
      </c>
      <c r="T13" s="71"/>
      <c r="U13" s="70" t="s">
        <v>104</v>
      </c>
      <c r="V13" s="71">
        <v>111.66</v>
      </c>
      <c r="W13" s="71">
        <v>90.44</v>
      </c>
      <c r="X13" s="71">
        <v>109.1</v>
      </c>
      <c r="Y13" s="71">
        <v>126.59</v>
      </c>
      <c r="Z13" s="71">
        <v>68.510000000000005</v>
      </c>
      <c r="AA13" s="71">
        <v>84.95</v>
      </c>
      <c r="AB13" s="71">
        <v>46.62</v>
      </c>
      <c r="AC13" s="71">
        <v>118.01</v>
      </c>
      <c r="AD13" s="71">
        <v>106.85</v>
      </c>
      <c r="AE13" s="71">
        <v>71.77</v>
      </c>
      <c r="AF13" s="71">
        <v>85.38</v>
      </c>
      <c r="AG13" s="71">
        <v>121.05</v>
      </c>
      <c r="AH13" s="71">
        <v>136.94999999999999</v>
      </c>
      <c r="AI13" s="71">
        <v>154.07</v>
      </c>
      <c r="AJ13" s="71">
        <v>98.21</v>
      </c>
      <c r="AK13" s="71"/>
      <c r="AL13" s="70" t="s">
        <v>104</v>
      </c>
    </row>
    <row r="14" spans="1:39" s="74" customFormat="1" ht="12" customHeight="1" x14ac:dyDescent="0.2">
      <c r="B14" s="70" t="s">
        <v>105</v>
      </c>
      <c r="C14" s="71">
        <v>149.25</v>
      </c>
      <c r="D14" s="71">
        <v>170.95</v>
      </c>
      <c r="E14" s="71">
        <v>127.47</v>
      </c>
      <c r="F14" s="71">
        <v>127.33</v>
      </c>
      <c r="G14" s="71">
        <v>122.85</v>
      </c>
      <c r="H14" s="71">
        <v>138.66</v>
      </c>
      <c r="I14" s="71">
        <v>183.58</v>
      </c>
      <c r="J14" s="71">
        <v>264.04000000000002</v>
      </c>
      <c r="K14" s="71">
        <v>207.48</v>
      </c>
      <c r="L14" s="71">
        <v>103.4</v>
      </c>
      <c r="M14" s="71">
        <v>138.76</v>
      </c>
      <c r="N14" s="71">
        <v>952.41</v>
      </c>
      <c r="O14" s="71">
        <v>100.32</v>
      </c>
      <c r="P14" s="71">
        <v>161.47999999999999</v>
      </c>
      <c r="Q14" s="71">
        <v>415.8</v>
      </c>
      <c r="R14" s="71"/>
      <c r="S14" s="70" t="s">
        <v>105</v>
      </c>
      <c r="T14" s="71"/>
      <c r="U14" s="70" t="s">
        <v>105</v>
      </c>
      <c r="V14" s="71">
        <v>97.46</v>
      </c>
      <c r="W14" s="71">
        <v>99.85</v>
      </c>
      <c r="X14" s="71">
        <v>100.06</v>
      </c>
      <c r="Y14" s="71">
        <v>113.21</v>
      </c>
      <c r="Z14" s="71">
        <v>69.540000000000006</v>
      </c>
      <c r="AA14" s="71">
        <v>94.49</v>
      </c>
      <c r="AB14" s="71">
        <v>44.75</v>
      </c>
      <c r="AC14" s="71">
        <v>202.71</v>
      </c>
      <c r="AD14" s="71">
        <v>172.04</v>
      </c>
      <c r="AE14" s="71">
        <v>273.08</v>
      </c>
      <c r="AF14" s="71">
        <v>92</v>
      </c>
      <c r="AG14" s="71">
        <v>138.54</v>
      </c>
      <c r="AH14" s="71">
        <v>137.91999999999999</v>
      </c>
      <c r="AI14" s="71">
        <v>159.97</v>
      </c>
      <c r="AJ14" s="71">
        <v>121.86</v>
      </c>
      <c r="AK14" s="71"/>
      <c r="AL14" s="70" t="s">
        <v>105</v>
      </c>
    </row>
    <row r="15" spans="1:39" s="74" customFormat="1" ht="12" customHeight="1" x14ac:dyDescent="0.2">
      <c r="B15" s="70" t="s">
        <v>106</v>
      </c>
      <c r="C15" s="71">
        <v>129.65</v>
      </c>
      <c r="D15" s="71">
        <v>164.57</v>
      </c>
      <c r="E15" s="71">
        <v>141.02000000000001</v>
      </c>
      <c r="F15" s="71">
        <v>142.05000000000001</v>
      </c>
      <c r="G15" s="71">
        <v>128.68</v>
      </c>
      <c r="H15" s="71">
        <v>96.63</v>
      </c>
      <c r="I15" s="71">
        <v>194.36</v>
      </c>
      <c r="J15" s="71">
        <v>119.94</v>
      </c>
      <c r="K15" s="71">
        <v>149</v>
      </c>
      <c r="L15" s="71">
        <v>90.6</v>
      </c>
      <c r="M15" s="71">
        <v>151.61000000000001</v>
      </c>
      <c r="N15" s="71">
        <v>102.16</v>
      </c>
      <c r="O15" s="71">
        <v>99.25</v>
      </c>
      <c r="P15" s="71">
        <v>172.82</v>
      </c>
      <c r="Q15" s="71">
        <v>309.27</v>
      </c>
      <c r="R15" s="71"/>
      <c r="S15" s="70" t="s">
        <v>106</v>
      </c>
      <c r="T15" s="71"/>
      <c r="U15" s="70" t="s">
        <v>106</v>
      </c>
      <c r="V15" s="71">
        <v>99.66</v>
      </c>
      <c r="W15" s="71">
        <v>98.87</v>
      </c>
      <c r="X15" s="71">
        <v>140.44</v>
      </c>
      <c r="Y15" s="71">
        <v>126.2</v>
      </c>
      <c r="Z15" s="71">
        <v>173.47</v>
      </c>
      <c r="AA15" s="71">
        <v>83.63</v>
      </c>
      <c r="AB15" s="71">
        <v>53.98</v>
      </c>
      <c r="AC15" s="71">
        <v>124.17</v>
      </c>
      <c r="AD15" s="71">
        <v>121.12</v>
      </c>
      <c r="AE15" s="71">
        <v>84.94</v>
      </c>
      <c r="AF15" s="71">
        <v>96.16</v>
      </c>
      <c r="AG15" s="71">
        <v>144.97</v>
      </c>
      <c r="AH15" s="71">
        <v>151.69</v>
      </c>
      <c r="AI15" s="71">
        <v>176.58</v>
      </c>
      <c r="AJ15" s="71">
        <v>106.05</v>
      </c>
      <c r="AK15" s="71"/>
      <c r="AL15" s="70" t="s">
        <v>106</v>
      </c>
    </row>
    <row r="16" spans="1:39" s="74" customFormat="1" ht="12" customHeight="1" x14ac:dyDescent="0.2">
      <c r="B16" s="70" t="s">
        <v>107</v>
      </c>
      <c r="C16" s="71">
        <v>125.66</v>
      </c>
      <c r="D16" s="71">
        <v>138.35</v>
      </c>
      <c r="E16" s="71">
        <v>132.91999999999999</v>
      </c>
      <c r="F16" s="71">
        <v>132.26</v>
      </c>
      <c r="G16" s="71">
        <v>126.9</v>
      </c>
      <c r="H16" s="71">
        <v>172.21</v>
      </c>
      <c r="I16" s="71">
        <v>149.19999999999999</v>
      </c>
      <c r="J16" s="71">
        <v>111.56</v>
      </c>
      <c r="K16" s="71">
        <v>134.54</v>
      </c>
      <c r="L16" s="71">
        <v>89.3</v>
      </c>
      <c r="M16" s="71">
        <v>106.73</v>
      </c>
      <c r="N16" s="71">
        <v>127.19</v>
      </c>
      <c r="O16" s="71">
        <v>109.88</v>
      </c>
      <c r="P16" s="71">
        <v>125.94</v>
      </c>
      <c r="Q16" s="71">
        <v>311.63</v>
      </c>
      <c r="R16" s="71"/>
      <c r="S16" s="70" t="s">
        <v>107</v>
      </c>
      <c r="T16" s="71"/>
      <c r="U16" s="70" t="s">
        <v>107</v>
      </c>
      <c r="V16" s="71">
        <v>133.82</v>
      </c>
      <c r="W16" s="71">
        <v>92.55</v>
      </c>
      <c r="X16" s="71">
        <v>110.69</v>
      </c>
      <c r="Y16" s="71">
        <v>96.59</v>
      </c>
      <c r="Z16" s="71">
        <v>143.44</v>
      </c>
      <c r="AA16" s="71">
        <v>89.97</v>
      </c>
      <c r="AB16" s="71">
        <v>43.7</v>
      </c>
      <c r="AC16" s="71">
        <v>105.14</v>
      </c>
      <c r="AD16" s="71">
        <v>116.82</v>
      </c>
      <c r="AE16" s="71">
        <v>93.71</v>
      </c>
      <c r="AF16" s="71">
        <v>92.35</v>
      </c>
      <c r="AG16" s="71">
        <v>167.94</v>
      </c>
      <c r="AH16" s="71">
        <v>129.38999999999999</v>
      </c>
      <c r="AI16" s="71">
        <v>156.82</v>
      </c>
      <c r="AJ16" s="71">
        <v>104.28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125.47</v>
      </c>
      <c r="D17" s="71">
        <v>157.94</v>
      </c>
      <c r="E17" s="71">
        <v>140.24</v>
      </c>
      <c r="F17" s="71">
        <v>140.63</v>
      </c>
      <c r="G17" s="71">
        <v>119.02</v>
      </c>
      <c r="H17" s="71">
        <v>137.11000000000001</v>
      </c>
      <c r="I17" s="71">
        <v>179.82</v>
      </c>
      <c r="J17" s="71">
        <v>126.48</v>
      </c>
      <c r="K17" s="71">
        <v>153.35</v>
      </c>
      <c r="L17" s="71">
        <v>90.07</v>
      </c>
      <c r="M17" s="71">
        <v>154.11000000000001</v>
      </c>
      <c r="N17" s="71">
        <v>154.44999999999999</v>
      </c>
      <c r="O17" s="71">
        <v>113.31</v>
      </c>
      <c r="P17" s="71">
        <v>165.21</v>
      </c>
      <c r="Q17" s="71">
        <v>302.17</v>
      </c>
      <c r="R17" s="71"/>
      <c r="S17" s="70" t="s">
        <v>108</v>
      </c>
      <c r="T17" s="71"/>
      <c r="U17" s="70" t="s">
        <v>108</v>
      </c>
      <c r="V17" s="71">
        <v>83.78</v>
      </c>
      <c r="W17" s="71">
        <v>103.58</v>
      </c>
      <c r="X17" s="71">
        <v>121.16</v>
      </c>
      <c r="Y17" s="71">
        <v>104.29</v>
      </c>
      <c r="Z17" s="71">
        <v>160.29</v>
      </c>
      <c r="AA17" s="71">
        <v>98.12</v>
      </c>
      <c r="AB17" s="71">
        <v>58.43</v>
      </c>
      <c r="AC17" s="71">
        <v>136.09</v>
      </c>
      <c r="AD17" s="71">
        <v>121.25</v>
      </c>
      <c r="AE17" s="71">
        <v>94.93</v>
      </c>
      <c r="AF17" s="71">
        <v>104.73</v>
      </c>
      <c r="AG17" s="71">
        <v>112.57</v>
      </c>
      <c r="AH17" s="71">
        <v>155.62</v>
      </c>
      <c r="AI17" s="71">
        <v>159.06</v>
      </c>
      <c r="AJ17" s="71">
        <v>111.89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124.86</v>
      </c>
      <c r="D18" s="71">
        <v>144.91</v>
      </c>
      <c r="E18" s="71">
        <v>144.77000000000001</v>
      </c>
      <c r="F18" s="71">
        <v>145.91999999999999</v>
      </c>
      <c r="G18" s="71">
        <v>95.63</v>
      </c>
      <c r="H18" s="71">
        <v>124.28</v>
      </c>
      <c r="I18" s="71">
        <v>149.63999999999999</v>
      </c>
      <c r="J18" s="71">
        <v>125.77</v>
      </c>
      <c r="K18" s="71">
        <v>143.38</v>
      </c>
      <c r="L18" s="71">
        <v>94.47</v>
      </c>
      <c r="M18" s="71">
        <v>143.4</v>
      </c>
      <c r="N18" s="71">
        <v>46.71</v>
      </c>
      <c r="O18" s="71">
        <v>105.43</v>
      </c>
      <c r="P18" s="71">
        <v>150.22</v>
      </c>
      <c r="Q18" s="71">
        <v>349.03</v>
      </c>
      <c r="R18" s="71"/>
      <c r="S18" s="70" t="s">
        <v>109</v>
      </c>
      <c r="T18" s="71"/>
      <c r="U18" s="70" t="s">
        <v>109</v>
      </c>
      <c r="V18" s="71">
        <v>99.45</v>
      </c>
      <c r="W18" s="71">
        <v>109.44</v>
      </c>
      <c r="X18" s="71">
        <v>116.25</v>
      </c>
      <c r="Y18" s="71">
        <v>106.17</v>
      </c>
      <c r="Z18" s="71">
        <v>139.65</v>
      </c>
      <c r="AA18" s="71">
        <v>114.29</v>
      </c>
      <c r="AB18" s="71">
        <v>46.59</v>
      </c>
      <c r="AC18" s="71">
        <v>119.28</v>
      </c>
      <c r="AD18" s="71">
        <v>122.45</v>
      </c>
      <c r="AE18" s="71">
        <v>96.33</v>
      </c>
      <c r="AF18" s="71">
        <v>102.43</v>
      </c>
      <c r="AG18" s="71">
        <v>195.36</v>
      </c>
      <c r="AH18" s="71">
        <v>125.09</v>
      </c>
      <c r="AI18" s="71">
        <v>167.77</v>
      </c>
      <c r="AJ18" s="71">
        <v>106.27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128.19</v>
      </c>
      <c r="D19" s="71">
        <v>132.72</v>
      </c>
      <c r="E19" s="71">
        <v>137.21</v>
      </c>
      <c r="F19" s="71">
        <v>138.76</v>
      </c>
      <c r="G19" s="71">
        <v>60.32</v>
      </c>
      <c r="H19" s="71">
        <v>118.32</v>
      </c>
      <c r="I19" s="71">
        <v>126.9</v>
      </c>
      <c r="J19" s="71">
        <v>141.83000000000001</v>
      </c>
      <c r="K19" s="71">
        <v>137.47</v>
      </c>
      <c r="L19" s="71">
        <v>87.42</v>
      </c>
      <c r="M19" s="71">
        <v>122.7</v>
      </c>
      <c r="N19" s="71">
        <v>35</v>
      </c>
      <c r="O19" s="71">
        <v>98.65</v>
      </c>
      <c r="P19" s="71">
        <v>160.68</v>
      </c>
      <c r="Q19" s="71">
        <v>300.11</v>
      </c>
      <c r="R19" s="71"/>
      <c r="S19" s="70" t="s">
        <v>110</v>
      </c>
      <c r="T19" s="71"/>
      <c r="U19" s="70" t="s">
        <v>110</v>
      </c>
      <c r="V19" s="71">
        <v>120.73</v>
      </c>
      <c r="W19" s="71">
        <v>120.29</v>
      </c>
      <c r="X19" s="71">
        <v>98.99</v>
      </c>
      <c r="Y19" s="71">
        <v>105.92</v>
      </c>
      <c r="Z19" s="71">
        <v>82.9</v>
      </c>
      <c r="AA19" s="71">
        <v>137.47</v>
      </c>
      <c r="AB19" s="71">
        <v>64.73</v>
      </c>
      <c r="AC19" s="71">
        <v>123.43</v>
      </c>
      <c r="AD19" s="71">
        <v>129.46</v>
      </c>
      <c r="AE19" s="71">
        <v>111.79</v>
      </c>
      <c r="AF19" s="71">
        <v>96.72</v>
      </c>
      <c r="AG19" s="71">
        <v>130.13</v>
      </c>
      <c r="AH19" s="71">
        <v>113.62</v>
      </c>
      <c r="AI19" s="71">
        <v>169.6</v>
      </c>
      <c r="AJ19" s="71">
        <v>125.38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141.75</v>
      </c>
      <c r="D20" s="71">
        <v>125.67</v>
      </c>
      <c r="E20" s="71">
        <v>130.29</v>
      </c>
      <c r="F20" s="71">
        <v>131.94999999999999</v>
      </c>
      <c r="G20" s="71">
        <v>55.26</v>
      </c>
      <c r="H20" s="71">
        <v>103.95</v>
      </c>
      <c r="I20" s="71">
        <v>121.53</v>
      </c>
      <c r="J20" s="71">
        <v>127.32</v>
      </c>
      <c r="K20" s="71">
        <v>160.37</v>
      </c>
      <c r="L20" s="71">
        <v>107.98</v>
      </c>
      <c r="M20" s="71">
        <v>199.16</v>
      </c>
      <c r="N20" s="71">
        <v>17.170000000000002</v>
      </c>
      <c r="O20" s="71">
        <v>111.07</v>
      </c>
      <c r="P20" s="71">
        <v>202.53</v>
      </c>
      <c r="Q20" s="71">
        <v>283.58</v>
      </c>
      <c r="R20" s="71"/>
      <c r="S20" s="70" t="s">
        <v>111</v>
      </c>
      <c r="T20" s="71"/>
      <c r="U20" s="70" t="s">
        <v>111</v>
      </c>
      <c r="V20" s="71">
        <v>155.76</v>
      </c>
      <c r="W20" s="71">
        <v>153.97999999999999</v>
      </c>
      <c r="X20" s="71">
        <v>119.67</v>
      </c>
      <c r="Y20" s="71">
        <v>131.9</v>
      </c>
      <c r="Z20" s="71">
        <v>91.26</v>
      </c>
      <c r="AA20" s="71">
        <v>163.06</v>
      </c>
      <c r="AB20" s="71">
        <v>66.709999999999994</v>
      </c>
      <c r="AC20" s="71">
        <v>300.18</v>
      </c>
      <c r="AD20" s="71">
        <v>129.53</v>
      </c>
      <c r="AE20" s="71">
        <v>129.34</v>
      </c>
      <c r="AF20" s="71">
        <v>109.87</v>
      </c>
      <c r="AG20" s="71">
        <v>83.77</v>
      </c>
      <c r="AH20" s="71">
        <v>118.45</v>
      </c>
      <c r="AI20" s="71">
        <v>181.4</v>
      </c>
      <c r="AJ20" s="71">
        <v>94.51</v>
      </c>
      <c r="AK20" s="71"/>
      <c r="AL20" s="70" t="s">
        <v>111</v>
      </c>
    </row>
    <row r="21" spans="1:38" s="99" customFormat="1" ht="12" customHeight="1" x14ac:dyDescent="0.2">
      <c r="B21" s="100" t="s">
        <v>136</v>
      </c>
      <c r="C21" s="71">
        <v>126.00666666666666</v>
      </c>
      <c r="D21" s="71">
        <v>176.29666666666665</v>
      </c>
      <c r="E21" s="71">
        <v>129.88999999999999</v>
      </c>
      <c r="F21" s="71">
        <v>132.12</v>
      </c>
      <c r="G21" s="71">
        <v>47.236666666666657</v>
      </c>
      <c r="H21" s="71">
        <v>79.95</v>
      </c>
      <c r="I21" s="71">
        <v>222.54999999999998</v>
      </c>
      <c r="J21" s="71">
        <v>139.91</v>
      </c>
      <c r="K21" s="71">
        <v>123.33333333333333</v>
      </c>
      <c r="L21" s="71">
        <v>88.24666666666667</v>
      </c>
      <c r="M21" s="71">
        <v>131.30666666666664</v>
      </c>
      <c r="N21" s="71">
        <v>21.356666666666666</v>
      </c>
      <c r="O21" s="71">
        <v>74.046666666666667</v>
      </c>
      <c r="P21" s="71">
        <v>155.26666666666668</v>
      </c>
      <c r="Q21" s="71">
        <v>259.83999999999997</v>
      </c>
      <c r="R21" s="71"/>
      <c r="S21" s="100" t="str">
        <f>$B$21</f>
        <v>Jan-Mär</v>
      </c>
      <c r="T21" s="71"/>
      <c r="U21" s="100" t="str">
        <f>$B$21</f>
        <v>Jan-Mär</v>
      </c>
      <c r="V21" s="71">
        <v>97.073333333333338</v>
      </c>
      <c r="W21" s="71">
        <v>91.883333333333326</v>
      </c>
      <c r="X21" s="71">
        <v>117.85000000000001</v>
      </c>
      <c r="Y21" s="71">
        <v>115.91333333333334</v>
      </c>
      <c r="Z21" s="71">
        <v>122.35333333333334</v>
      </c>
      <c r="AA21" s="71">
        <v>85.11999999999999</v>
      </c>
      <c r="AB21" s="71">
        <v>60.21</v>
      </c>
      <c r="AC21" s="71">
        <v>90.429999999999993</v>
      </c>
      <c r="AD21" s="71">
        <v>110.42</v>
      </c>
      <c r="AE21" s="71">
        <v>79.603333333333339</v>
      </c>
      <c r="AF21" s="71">
        <v>96.993333333333339</v>
      </c>
      <c r="AG21" s="71">
        <v>131.06666666666669</v>
      </c>
      <c r="AH21" s="71">
        <v>124.97333333333334</v>
      </c>
      <c r="AI21" s="71">
        <v>144.83333333333334</v>
      </c>
      <c r="AJ21" s="71">
        <v>109.27333333333333</v>
      </c>
      <c r="AK21" s="71"/>
      <c r="AL21" s="100" t="str">
        <f>$B$21</f>
        <v>Jan-Mär</v>
      </c>
    </row>
    <row r="22" spans="1:38" s="74" customFormat="1" ht="12" customHeight="1" x14ac:dyDescent="0.2">
      <c r="B22" s="75" t="s">
        <v>112</v>
      </c>
      <c r="C22" s="71">
        <v>130.01333333333332</v>
      </c>
      <c r="D22" s="71">
        <v>159.77416666666667</v>
      </c>
      <c r="E22" s="71">
        <v>134.10916666666665</v>
      </c>
      <c r="F22" s="71">
        <v>135.18583333333333</v>
      </c>
      <c r="G22" s="71">
        <v>88.475833333333341</v>
      </c>
      <c r="H22" s="71">
        <v>114.55916666666667</v>
      </c>
      <c r="I22" s="71">
        <v>180.31916666666666</v>
      </c>
      <c r="J22" s="71">
        <v>160.50166666666664</v>
      </c>
      <c r="K22" s="71">
        <v>141.29916666666668</v>
      </c>
      <c r="L22" s="71">
        <v>92.020833333333314</v>
      </c>
      <c r="M22" s="71">
        <v>141.70333333333335</v>
      </c>
      <c r="N22" s="71">
        <v>138.89583333333334</v>
      </c>
      <c r="O22" s="71">
        <v>91.65666666666668</v>
      </c>
      <c r="P22" s="71">
        <v>156.57000000000002</v>
      </c>
      <c r="Q22" s="71">
        <v>297.55416666666667</v>
      </c>
      <c r="R22" s="71"/>
      <c r="S22" s="75" t="s">
        <v>112</v>
      </c>
      <c r="T22" s="71"/>
      <c r="U22" s="75" t="s">
        <v>112</v>
      </c>
      <c r="V22" s="71">
        <v>108.91916666666667</v>
      </c>
      <c r="W22" s="71">
        <v>102.4425</v>
      </c>
      <c r="X22" s="71">
        <v>114.05916666666668</v>
      </c>
      <c r="Y22" s="71">
        <v>114.17833333333336</v>
      </c>
      <c r="Z22" s="71">
        <v>113.78250000000001</v>
      </c>
      <c r="AA22" s="71">
        <v>100.09666666666665</v>
      </c>
      <c r="AB22" s="71">
        <v>54.897500000000008</v>
      </c>
      <c r="AC22" s="71">
        <v>134.15416666666667</v>
      </c>
      <c r="AD22" s="71">
        <v>122.2325</v>
      </c>
      <c r="AE22" s="71">
        <v>106.0675</v>
      </c>
      <c r="AF22" s="71">
        <v>96.064166666666665</v>
      </c>
      <c r="AG22" s="71">
        <v>134.49583333333331</v>
      </c>
      <c r="AH22" s="71">
        <v>131.03083333333331</v>
      </c>
      <c r="AI22" s="71">
        <v>160.58499999999998</v>
      </c>
      <c r="AJ22" s="71">
        <v>109.30666666666667</v>
      </c>
      <c r="AK22" s="71"/>
      <c r="AL22" s="75" t="s">
        <v>112</v>
      </c>
    </row>
    <row r="23" spans="1:38" s="74" customFormat="1" ht="12" customHeight="1" x14ac:dyDescent="0.2">
      <c r="B23" s="69" t="s">
        <v>113</v>
      </c>
      <c r="C23" s="71">
        <v>126.00666666666666</v>
      </c>
      <c r="D23" s="71">
        <v>176.29666666666665</v>
      </c>
      <c r="E23" s="71">
        <v>129.88999999999999</v>
      </c>
      <c r="F23" s="71">
        <v>132.12</v>
      </c>
      <c r="G23" s="71">
        <v>47.236666666666657</v>
      </c>
      <c r="H23" s="71">
        <v>79.95</v>
      </c>
      <c r="I23" s="71">
        <v>222.54999999999998</v>
      </c>
      <c r="J23" s="71">
        <v>139.91</v>
      </c>
      <c r="K23" s="71">
        <v>123.33333333333333</v>
      </c>
      <c r="L23" s="71">
        <v>88.24666666666667</v>
      </c>
      <c r="M23" s="71">
        <v>131.30666666666664</v>
      </c>
      <c r="N23" s="71">
        <v>21.356666666666666</v>
      </c>
      <c r="O23" s="71">
        <v>74.046666666666667</v>
      </c>
      <c r="P23" s="71">
        <v>155.26666666666668</v>
      </c>
      <c r="Q23" s="71">
        <v>259.83999999999997</v>
      </c>
      <c r="R23" s="71"/>
      <c r="S23" s="69" t="s">
        <v>113</v>
      </c>
      <c r="T23" s="71"/>
      <c r="U23" s="69" t="s">
        <v>113</v>
      </c>
      <c r="V23" s="71">
        <v>97.073333333333338</v>
      </c>
      <c r="W23" s="71">
        <v>91.883333333333326</v>
      </c>
      <c r="X23" s="71">
        <v>117.85000000000001</v>
      </c>
      <c r="Y23" s="71">
        <v>115.91333333333334</v>
      </c>
      <c r="Z23" s="71">
        <v>122.35333333333334</v>
      </c>
      <c r="AA23" s="71">
        <v>85.11999999999999</v>
      </c>
      <c r="AB23" s="71">
        <v>60.21</v>
      </c>
      <c r="AC23" s="71">
        <v>90.429999999999993</v>
      </c>
      <c r="AD23" s="71">
        <v>110.42</v>
      </c>
      <c r="AE23" s="71">
        <v>79.603333333333339</v>
      </c>
      <c r="AF23" s="71">
        <v>96.993333333333339</v>
      </c>
      <c r="AG23" s="71">
        <v>131.06666666666669</v>
      </c>
      <c r="AH23" s="71">
        <v>124.97333333333334</v>
      </c>
      <c r="AI23" s="71">
        <v>144.83333333333334</v>
      </c>
      <c r="AJ23" s="71">
        <v>109.27333333333333</v>
      </c>
      <c r="AK23" s="71"/>
      <c r="AL23" s="69" t="s">
        <v>113</v>
      </c>
    </row>
    <row r="24" spans="1:38" s="74" customFormat="1" ht="12" customHeight="1" x14ac:dyDescent="0.2">
      <c r="B24" s="69" t="s">
        <v>114</v>
      </c>
      <c r="C24" s="71">
        <v>135.52000000000001</v>
      </c>
      <c r="D24" s="71">
        <v>174.74666666666667</v>
      </c>
      <c r="E24" s="71">
        <v>131.06333333333336</v>
      </c>
      <c r="F24" s="71">
        <v>131.43333333333334</v>
      </c>
      <c r="G24" s="71">
        <v>111.39666666666666</v>
      </c>
      <c r="H24" s="71">
        <v>127.45333333333333</v>
      </c>
      <c r="I24" s="71">
        <v>191.57666666666668</v>
      </c>
      <c r="J24" s="71">
        <v>251.13000000000002</v>
      </c>
      <c r="K24" s="71">
        <v>149.16</v>
      </c>
      <c r="L24" s="71">
        <v>93.223333333333315</v>
      </c>
      <c r="M24" s="71">
        <v>142.93666666666667</v>
      </c>
      <c r="N24" s="71">
        <v>373.33333333333331</v>
      </c>
      <c r="O24" s="71">
        <v>80.05</v>
      </c>
      <c r="P24" s="71">
        <v>145.21333333333334</v>
      </c>
      <c r="Q24" s="71">
        <v>311.77999999999997</v>
      </c>
      <c r="R24" s="71"/>
      <c r="S24" s="69" t="s">
        <v>114</v>
      </c>
      <c r="T24" s="71"/>
      <c r="U24" s="69" t="s">
        <v>114</v>
      </c>
      <c r="V24" s="71">
        <v>107.53666666666665</v>
      </c>
      <c r="W24" s="71">
        <v>91.649999999999991</v>
      </c>
      <c r="X24" s="71">
        <v>102.65333333333332</v>
      </c>
      <c r="Y24" s="71">
        <v>117.11</v>
      </c>
      <c r="Z24" s="71">
        <v>69.106666666666669</v>
      </c>
      <c r="AA24" s="71">
        <v>86.42</v>
      </c>
      <c r="AB24" s="71">
        <v>48</v>
      </c>
      <c r="AC24" s="71">
        <v>143.42333333333332</v>
      </c>
      <c r="AD24" s="71">
        <v>131.63333333333333</v>
      </c>
      <c r="AE24" s="71">
        <v>140.98666666666665</v>
      </c>
      <c r="AF24" s="71">
        <v>86.509999999999991</v>
      </c>
      <c r="AG24" s="71">
        <v>128.66999999999999</v>
      </c>
      <c r="AH24" s="71">
        <v>134.52999999999997</v>
      </c>
      <c r="AI24" s="71">
        <v>160.42999999999998</v>
      </c>
      <c r="AJ24" s="71">
        <v>111.82666666666667</v>
      </c>
      <c r="AK24" s="71"/>
      <c r="AL24" s="69" t="s">
        <v>114</v>
      </c>
    </row>
    <row r="25" spans="1:38" s="74" customFormat="1" ht="12" customHeight="1" x14ac:dyDescent="0.2">
      <c r="B25" s="69" t="s">
        <v>115</v>
      </c>
      <c r="C25" s="71">
        <v>126.92666666666666</v>
      </c>
      <c r="D25" s="71">
        <v>153.61999999999998</v>
      </c>
      <c r="E25" s="71">
        <v>138.06</v>
      </c>
      <c r="F25" s="71">
        <v>138.31333333333333</v>
      </c>
      <c r="G25" s="71">
        <v>124.86666666666667</v>
      </c>
      <c r="H25" s="71">
        <v>135.31666666666669</v>
      </c>
      <c r="I25" s="71">
        <v>174.46</v>
      </c>
      <c r="J25" s="71">
        <v>119.32666666666667</v>
      </c>
      <c r="K25" s="71">
        <v>145.63</v>
      </c>
      <c r="L25" s="71">
        <v>89.99</v>
      </c>
      <c r="M25" s="71">
        <v>137.48333333333335</v>
      </c>
      <c r="N25" s="71">
        <v>127.93333333333332</v>
      </c>
      <c r="O25" s="71">
        <v>107.48</v>
      </c>
      <c r="P25" s="71">
        <v>154.65666666666667</v>
      </c>
      <c r="Q25" s="71">
        <v>307.69</v>
      </c>
      <c r="R25" s="71"/>
      <c r="S25" s="69" t="s">
        <v>115</v>
      </c>
      <c r="T25" s="71"/>
      <c r="U25" s="69" t="s">
        <v>115</v>
      </c>
      <c r="V25" s="71">
        <v>105.75333333333333</v>
      </c>
      <c r="W25" s="71">
        <v>98.333333333333329</v>
      </c>
      <c r="X25" s="71">
        <v>124.09666666666665</v>
      </c>
      <c r="Y25" s="71">
        <v>109.02666666666669</v>
      </c>
      <c r="Z25" s="71">
        <v>159.06666666666663</v>
      </c>
      <c r="AA25" s="71">
        <v>90.573333333333338</v>
      </c>
      <c r="AB25" s="71">
        <v>52.036666666666669</v>
      </c>
      <c r="AC25" s="71">
        <v>121.8</v>
      </c>
      <c r="AD25" s="71">
        <v>119.73</v>
      </c>
      <c r="AE25" s="71">
        <v>91.193333333333328</v>
      </c>
      <c r="AF25" s="71">
        <v>97.74666666666667</v>
      </c>
      <c r="AG25" s="71">
        <v>141.82666666666665</v>
      </c>
      <c r="AH25" s="71">
        <v>145.56666666666666</v>
      </c>
      <c r="AI25" s="71">
        <v>164.15333333333334</v>
      </c>
      <c r="AJ25" s="71">
        <v>107.40666666666665</v>
      </c>
      <c r="AK25" s="71"/>
      <c r="AL25" s="69" t="s">
        <v>115</v>
      </c>
    </row>
    <row r="26" spans="1:38" s="74" customFormat="1" ht="12" customHeight="1" x14ac:dyDescent="0.2">
      <c r="B26" s="69" t="s">
        <v>116</v>
      </c>
      <c r="C26" s="71">
        <v>131.6</v>
      </c>
      <c r="D26" s="71">
        <v>134.43333333333334</v>
      </c>
      <c r="E26" s="71">
        <v>137.42333333333332</v>
      </c>
      <c r="F26" s="71">
        <v>138.87666666666664</v>
      </c>
      <c r="G26" s="71">
        <v>70.403333333333322</v>
      </c>
      <c r="H26" s="71">
        <v>115.51666666666667</v>
      </c>
      <c r="I26" s="71">
        <v>132.68999999999997</v>
      </c>
      <c r="J26" s="71">
        <v>131.64000000000001</v>
      </c>
      <c r="K26" s="71">
        <v>147.07333333333335</v>
      </c>
      <c r="L26" s="71">
        <v>96.623333333333335</v>
      </c>
      <c r="M26" s="71">
        <v>155.08666666666667</v>
      </c>
      <c r="N26" s="71">
        <v>32.96</v>
      </c>
      <c r="O26" s="71">
        <v>105.05</v>
      </c>
      <c r="P26" s="71">
        <v>171.14333333333332</v>
      </c>
      <c r="Q26" s="71">
        <v>310.90666666666669</v>
      </c>
      <c r="R26" s="71"/>
      <c r="S26" s="69" t="s">
        <v>116</v>
      </c>
      <c r="T26" s="71"/>
      <c r="U26" s="69" t="s">
        <v>116</v>
      </c>
      <c r="V26" s="71">
        <v>125.31333333333333</v>
      </c>
      <c r="W26" s="71">
        <v>127.90333333333335</v>
      </c>
      <c r="X26" s="71">
        <v>111.63666666666667</v>
      </c>
      <c r="Y26" s="71">
        <v>114.66333333333334</v>
      </c>
      <c r="Z26" s="71">
        <v>104.60333333333334</v>
      </c>
      <c r="AA26" s="71">
        <v>138.27333333333334</v>
      </c>
      <c r="AB26" s="71">
        <v>59.343333333333334</v>
      </c>
      <c r="AC26" s="71">
        <v>180.96333333333334</v>
      </c>
      <c r="AD26" s="71">
        <v>127.14666666666669</v>
      </c>
      <c r="AE26" s="71">
        <v>112.48666666666668</v>
      </c>
      <c r="AF26" s="71">
        <v>103.00666666666666</v>
      </c>
      <c r="AG26" s="71">
        <v>136.41999999999999</v>
      </c>
      <c r="AH26" s="71">
        <v>119.05333333333334</v>
      </c>
      <c r="AI26" s="71">
        <v>172.92333333333332</v>
      </c>
      <c r="AJ26" s="71">
        <v>108.71999999999998</v>
      </c>
      <c r="AK26" s="71"/>
      <c r="AL26" s="69" t="s">
        <v>116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2026</v>
      </c>
      <c r="B28" s="70" t="s">
        <v>100</v>
      </c>
      <c r="C28" s="71">
        <v>131.87</v>
      </c>
      <c r="D28" s="71">
        <v>186.07</v>
      </c>
      <c r="E28" s="71">
        <v>135.99</v>
      </c>
      <c r="F28" s="71">
        <v>137.72999999999999</v>
      </c>
      <c r="G28" s="71">
        <v>44.86</v>
      </c>
      <c r="H28" s="71">
        <v>118.42</v>
      </c>
      <c r="I28" s="71">
        <v>233.63</v>
      </c>
      <c r="J28" s="71">
        <v>156.55000000000001</v>
      </c>
      <c r="K28" s="71">
        <v>121.72</v>
      </c>
      <c r="L28" s="71">
        <v>82.75</v>
      </c>
      <c r="M28" s="71">
        <v>116.89</v>
      </c>
      <c r="N28" s="71">
        <v>15.19</v>
      </c>
      <c r="O28" s="71">
        <v>67.150000000000006</v>
      </c>
      <c r="P28" s="71">
        <v>167.45</v>
      </c>
      <c r="Q28" s="71">
        <v>239.68</v>
      </c>
      <c r="R28" s="72">
        <f>R9 +1</f>
        <v>2026</v>
      </c>
      <c r="S28" s="70" t="s">
        <v>100</v>
      </c>
      <c r="T28" s="73">
        <f>T9 +1</f>
        <v>2026</v>
      </c>
      <c r="U28" s="70" t="s">
        <v>100</v>
      </c>
      <c r="V28" s="71">
        <v>113.09</v>
      </c>
      <c r="W28" s="71">
        <v>89.76</v>
      </c>
      <c r="X28" s="71">
        <v>125.9</v>
      </c>
      <c r="Y28" s="71">
        <v>109.94</v>
      </c>
      <c r="Z28" s="71">
        <v>162.93</v>
      </c>
      <c r="AA28" s="71">
        <v>75.38</v>
      </c>
      <c r="AB28" s="71">
        <v>69.11</v>
      </c>
      <c r="AC28" s="71">
        <v>99.77</v>
      </c>
      <c r="AD28" s="71">
        <v>110.24</v>
      </c>
      <c r="AE28" s="71">
        <v>91.49</v>
      </c>
      <c r="AF28" s="71">
        <v>97</v>
      </c>
      <c r="AG28" s="71">
        <v>128.71</v>
      </c>
      <c r="AH28" s="71">
        <v>137.38</v>
      </c>
      <c r="AI28" s="71">
        <v>132.97</v>
      </c>
      <c r="AJ28" s="71">
        <v>105.3</v>
      </c>
      <c r="AK28" s="72">
        <f>AK9 +1</f>
        <v>2026</v>
      </c>
      <c r="AL28" s="70" t="s">
        <v>100</v>
      </c>
    </row>
    <row r="29" spans="1:38" s="74" customFormat="1" ht="12" customHeight="1" x14ac:dyDescent="0.2">
      <c r="B29" s="70" t="s">
        <v>101</v>
      </c>
      <c r="C29" s="71">
        <v>129.38999999999999</v>
      </c>
      <c r="D29" s="71">
        <v>200.95</v>
      </c>
      <c r="E29" s="71">
        <v>127.99</v>
      </c>
      <c r="F29" s="71">
        <v>129.74</v>
      </c>
      <c r="G29" s="71">
        <v>53.65</v>
      </c>
      <c r="H29" s="71">
        <v>96.43</v>
      </c>
      <c r="I29" s="71">
        <v>274.89</v>
      </c>
      <c r="J29" s="71">
        <v>138.71</v>
      </c>
      <c r="K29" s="71">
        <v>123.08</v>
      </c>
      <c r="L29" s="71">
        <v>86.16</v>
      </c>
      <c r="M29" s="71">
        <v>113.44</v>
      </c>
      <c r="N29" s="71">
        <v>25.6</v>
      </c>
      <c r="O29" s="71">
        <v>71.040000000000006</v>
      </c>
      <c r="P29" s="71">
        <v>147.88999999999999</v>
      </c>
      <c r="Q29" s="71">
        <v>303.94</v>
      </c>
      <c r="R29" s="71"/>
      <c r="S29" s="70" t="s">
        <v>101</v>
      </c>
      <c r="T29" s="71"/>
      <c r="U29" s="70" t="s">
        <v>101</v>
      </c>
      <c r="V29" s="71">
        <v>80.349999999999994</v>
      </c>
      <c r="W29" s="71">
        <v>93.14</v>
      </c>
      <c r="X29" s="71">
        <v>126.42</v>
      </c>
      <c r="Y29" s="71">
        <v>119.9</v>
      </c>
      <c r="Z29" s="71">
        <v>141.56</v>
      </c>
      <c r="AA29" s="71">
        <v>85.46</v>
      </c>
      <c r="AB29" s="71">
        <v>55.81</v>
      </c>
      <c r="AC29" s="71">
        <v>79.98</v>
      </c>
      <c r="AD29" s="71">
        <v>108.37</v>
      </c>
      <c r="AE29" s="71">
        <v>78.31</v>
      </c>
      <c r="AF29" s="71">
        <v>86.67</v>
      </c>
      <c r="AG29" s="71">
        <v>145.28</v>
      </c>
      <c r="AH29" s="71">
        <v>123.7</v>
      </c>
      <c r="AI29" s="71">
        <v>146.9</v>
      </c>
      <c r="AJ29" s="71">
        <v>104.04</v>
      </c>
      <c r="AK29" s="71"/>
      <c r="AL29" s="70" t="s">
        <v>101</v>
      </c>
    </row>
    <row r="30" spans="1:38" s="74" customFormat="1" ht="12" customHeight="1" x14ac:dyDescent="0.2">
      <c r="B30" s="70" t="s">
        <v>102</v>
      </c>
      <c r="C30" s="71">
        <v>130.16</v>
      </c>
      <c r="D30" s="71">
        <v>173.23</v>
      </c>
      <c r="E30" s="71">
        <v>148.44999999999999</v>
      </c>
      <c r="F30" s="71">
        <v>150.94999999999999</v>
      </c>
      <c r="G30" s="71">
        <v>57.55</v>
      </c>
      <c r="H30" s="71">
        <v>90.86</v>
      </c>
      <c r="I30" s="71">
        <v>197.93</v>
      </c>
      <c r="J30" s="71">
        <v>153.82</v>
      </c>
      <c r="K30" s="71">
        <v>132.16</v>
      </c>
      <c r="L30" s="71">
        <v>96.17</v>
      </c>
      <c r="M30" s="71">
        <v>130.68</v>
      </c>
      <c r="N30" s="71">
        <v>32.200000000000003</v>
      </c>
      <c r="O30" s="71">
        <v>75.02</v>
      </c>
      <c r="P30" s="71">
        <v>181.04</v>
      </c>
      <c r="Q30" s="71">
        <v>238.19</v>
      </c>
      <c r="R30" s="71"/>
      <c r="S30" s="70" t="s">
        <v>102</v>
      </c>
      <c r="T30" s="71"/>
      <c r="U30" s="70" t="s">
        <v>102</v>
      </c>
      <c r="V30" s="71">
        <v>106.84</v>
      </c>
      <c r="W30" s="71">
        <v>96.52</v>
      </c>
      <c r="X30" s="71">
        <v>116.63</v>
      </c>
      <c r="Y30" s="71">
        <v>118.51</v>
      </c>
      <c r="Z30" s="71">
        <v>112.25</v>
      </c>
      <c r="AA30" s="71">
        <v>89.6</v>
      </c>
      <c r="AB30" s="71">
        <v>74.430000000000007</v>
      </c>
      <c r="AC30" s="71">
        <v>105.62</v>
      </c>
      <c r="AD30" s="71">
        <v>115.76</v>
      </c>
      <c r="AE30" s="71">
        <v>82.87</v>
      </c>
      <c r="AF30" s="71">
        <v>95.62</v>
      </c>
      <c r="AG30" s="71">
        <v>133.5</v>
      </c>
      <c r="AH30" s="71">
        <v>132.78</v>
      </c>
      <c r="AI30" s="71">
        <v>163.81</v>
      </c>
      <c r="AJ30" s="71">
        <v>106.03</v>
      </c>
      <c r="AK30" s="71"/>
      <c r="AL30" s="70" t="s">
        <v>102</v>
      </c>
    </row>
    <row r="31" spans="1:38" s="74" customFormat="1" ht="12" customHeight="1" x14ac:dyDescent="0.2">
      <c r="B31" s="70" t="s">
        <v>103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/>
      <c r="S31" s="70" t="s">
        <v>103</v>
      </c>
      <c r="T31" s="71"/>
      <c r="U31" s="70" t="s">
        <v>103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6"/>
      <c r="AL31" s="70" t="s">
        <v>103</v>
      </c>
    </row>
    <row r="32" spans="1:38" s="74" customFormat="1" ht="12" customHeight="1" x14ac:dyDescent="0.2">
      <c r="B32" s="70" t="s">
        <v>104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/>
      <c r="S32" s="70" t="s">
        <v>104</v>
      </c>
      <c r="T32" s="71"/>
      <c r="U32" s="70" t="s">
        <v>104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6"/>
      <c r="AL32" s="70" t="s">
        <v>104</v>
      </c>
    </row>
    <row r="33" spans="1:38" s="77" customFormat="1" ht="12" customHeight="1" x14ac:dyDescent="0.2">
      <c r="B33" s="70" t="s">
        <v>105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1"/>
      <c r="S33" s="70" t="s">
        <v>105</v>
      </c>
      <c r="T33" s="71"/>
      <c r="U33" s="70" t="s">
        <v>105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0</v>
      </c>
      <c r="AJ33" s="71">
        <v>0</v>
      </c>
      <c r="AK33" s="76"/>
      <c r="AL33" s="70" t="s">
        <v>105</v>
      </c>
    </row>
    <row r="34" spans="1:38" s="78" customFormat="1" ht="12" customHeight="1" x14ac:dyDescent="0.2">
      <c r="B34" s="70" t="s">
        <v>106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6"/>
      <c r="S34" s="70" t="s">
        <v>106</v>
      </c>
      <c r="T34" s="76"/>
      <c r="U34" s="70" t="s">
        <v>106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106</v>
      </c>
    </row>
    <row r="35" spans="1:38" s="78" customFormat="1" ht="12" customHeight="1" x14ac:dyDescent="0.2">
      <c r="B35" s="70" t="s">
        <v>107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6"/>
      <c r="S35" s="70" t="s">
        <v>107</v>
      </c>
      <c r="T35" s="76"/>
      <c r="U35" s="70" t="s">
        <v>107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107</v>
      </c>
    </row>
    <row r="36" spans="1:38" s="78" customFormat="1" ht="12" customHeight="1" x14ac:dyDescent="0.2">
      <c r="B36" s="70" t="s">
        <v>108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6"/>
      <c r="S36" s="70" t="s">
        <v>108</v>
      </c>
      <c r="T36" s="76"/>
      <c r="U36" s="70" t="s">
        <v>108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108</v>
      </c>
    </row>
    <row r="37" spans="1:38" s="78" customFormat="1" ht="12" customHeight="1" x14ac:dyDescent="0.2">
      <c r="B37" s="70" t="s">
        <v>109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6"/>
      <c r="S37" s="70" t="s">
        <v>109</v>
      </c>
      <c r="T37" s="76"/>
      <c r="U37" s="70" t="s">
        <v>109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109</v>
      </c>
    </row>
    <row r="38" spans="1:38" s="78" customFormat="1" ht="12" customHeight="1" x14ac:dyDescent="0.2">
      <c r="B38" s="70" t="s">
        <v>110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6"/>
      <c r="S38" s="70" t="s">
        <v>110</v>
      </c>
      <c r="T38" s="76"/>
      <c r="U38" s="70" t="s">
        <v>110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110</v>
      </c>
    </row>
    <row r="39" spans="1:38" s="78" customFormat="1" ht="12" customHeight="1" x14ac:dyDescent="0.2">
      <c r="B39" s="70" t="s">
        <v>111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6"/>
      <c r="S39" s="70" t="s">
        <v>111</v>
      </c>
      <c r="T39" s="76"/>
      <c r="U39" s="70" t="s">
        <v>111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111</v>
      </c>
    </row>
    <row r="40" spans="1:38" s="99" customFormat="1" ht="12" customHeight="1" x14ac:dyDescent="0.2">
      <c r="B40" s="100" t="s">
        <v>136</v>
      </c>
      <c r="C40" s="71">
        <v>130.47333333333333</v>
      </c>
      <c r="D40" s="71">
        <v>186.75</v>
      </c>
      <c r="E40" s="71">
        <v>137.47666666666666</v>
      </c>
      <c r="F40" s="71">
        <v>139.47333333333333</v>
      </c>
      <c r="G40" s="71">
        <v>52.02</v>
      </c>
      <c r="H40" s="71">
        <v>101.90333333333335</v>
      </c>
      <c r="I40" s="71">
        <v>235.48333333333335</v>
      </c>
      <c r="J40" s="71">
        <v>149.69333333333333</v>
      </c>
      <c r="K40" s="71">
        <v>125.65333333333335</v>
      </c>
      <c r="L40" s="71">
        <v>88.36</v>
      </c>
      <c r="M40" s="71">
        <v>120.33666666666666</v>
      </c>
      <c r="N40" s="71">
        <v>24.330000000000002</v>
      </c>
      <c r="O40" s="71">
        <v>71.069999999999993</v>
      </c>
      <c r="P40" s="71">
        <v>165.46</v>
      </c>
      <c r="Q40" s="71">
        <v>260.6033333333333</v>
      </c>
      <c r="R40" s="71"/>
      <c r="S40" s="100" t="str">
        <f>$B$40</f>
        <v>Jan-Mär</v>
      </c>
      <c r="T40" s="71"/>
      <c r="U40" s="100" t="str">
        <f>$B$40</f>
        <v>Jan-Mär</v>
      </c>
      <c r="V40" s="71">
        <v>100.09333333333332</v>
      </c>
      <c r="W40" s="71">
        <v>93.14</v>
      </c>
      <c r="X40" s="71">
        <v>122.98333333333333</v>
      </c>
      <c r="Y40" s="71">
        <v>116.11666666666667</v>
      </c>
      <c r="Z40" s="71">
        <v>138.91333333333333</v>
      </c>
      <c r="AA40" s="71">
        <v>83.47999999999999</v>
      </c>
      <c r="AB40" s="71">
        <v>66.45</v>
      </c>
      <c r="AC40" s="71">
        <v>95.123333333333335</v>
      </c>
      <c r="AD40" s="71">
        <v>111.45666666666666</v>
      </c>
      <c r="AE40" s="71">
        <v>84.223333333333343</v>
      </c>
      <c r="AF40" s="71">
        <v>93.096666666666678</v>
      </c>
      <c r="AG40" s="71">
        <v>135.83000000000001</v>
      </c>
      <c r="AH40" s="71">
        <v>131.28666666666666</v>
      </c>
      <c r="AI40" s="71">
        <v>147.89333333333335</v>
      </c>
      <c r="AJ40" s="71">
        <v>105.12333333333333</v>
      </c>
      <c r="AK40" s="71"/>
      <c r="AL40" s="100" t="s">
        <v>122</v>
      </c>
    </row>
    <row r="41" spans="1:38" s="78" customFormat="1" ht="12" customHeight="1" x14ac:dyDescent="0.2">
      <c r="B41" s="69" t="s">
        <v>113</v>
      </c>
      <c r="C41" s="71">
        <v>130.47333333333333</v>
      </c>
      <c r="D41" s="71">
        <v>186.75</v>
      </c>
      <c r="E41" s="71">
        <v>137.47666666666666</v>
      </c>
      <c r="F41" s="71">
        <v>139.47333333333333</v>
      </c>
      <c r="G41" s="71">
        <v>52.02</v>
      </c>
      <c r="H41" s="71">
        <v>101.90333333333335</v>
      </c>
      <c r="I41" s="71">
        <v>235.48333333333335</v>
      </c>
      <c r="J41" s="71">
        <v>149.69333333333333</v>
      </c>
      <c r="K41" s="71">
        <v>125.65333333333335</v>
      </c>
      <c r="L41" s="71">
        <v>88.36</v>
      </c>
      <c r="M41" s="71">
        <v>120.33666666666666</v>
      </c>
      <c r="N41" s="71">
        <v>24.330000000000002</v>
      </c>
      <c r="O41" s="71">
        <v>71.069999999999993</v>
      </c>
      <c r="P41" s="71">
        <v>165.46</v>
      </c>
      <c r="Q41" s="71">
        <v>260.6033333333333</v>
      </c>
      <c r="R41" s="71"/>
      <c r="S41" s="69" t="s">
        <v>113</v>
      </c>
      <c r="T41" s="71"/>
      <c r="U41" s="69" t="s">
        <v>113</v>
      </c>
      <c r="V41" s="71">
        <v>100.09333333333332</v>
      </c>
      <c r="W41" s="71">
        <v>93.14</v>
      </c>
      <c r="X41" s="71">
        <v>122.98333333333333</v>
      </c>
      <c r="Y41" s="71">
        <v>116.11666666666667</v>
      </c>
      <c r="Z41" s="71">
        <v>138.91333333333333</v>
      </c>
      <c r="AA41" s="71">
        <v>83.47999999999999</v>
      </c>
      <c r="AB41" s="71">
        <v>66.45</v>
      </c>
      <c r="AC41" s="71">
        <v>95.123333333333335</v>
      </c>
      <c r="AD41" s="71">
        <v>111.45666666666666</v>
      </c>
      <c r="AE41" s="71">
        <v>84.223333333333343</v>
      </c>
      <c r="AF41" s="71">
        <v>93.096666666666678</v>
      </c>
      <c r="AG41" s="71">
        <v>135.83000000000001</v>
      </c>
      <c r="AH41" s="71">
        <v>131.28666666666666</v>
      </c>
      <c r="AI41" s="71">
        <v>147.89333333333335</v>
      </c>
      <c r="AJ41" s="71">
        <v>105.12333333333333</v>
      </c>
      <c r="AK41" s="71"/>
      <c r="AL41" s="69" t="s">
        <v>113</v>
      </c>
    </row>
    <row r="42" spans="1:38" s="74" customFormat="1" ht="12" customHeight="1" x14ac:dyDescent="0.2">
      <c r="B42" s="69" t="s">
        <v>114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/>
      <c r="S42" s="69" t="s">
        <v>114</v>
      </c>
      <c r="T42" s="71"/>
      <c r="U42" s="69" t="s">
        <v>114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1"/>
      <c r="AL42" s="69" t="s">
        <v>114</v>
      </c>
    </row>
    <row r="43" spans="1:38" s="74" customFormat="1" ht="12" customHeight="1" x14ac:dyDescent="0.2">
      <c r="B43" s="69" t="s">
        <v>115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1"/>
      <c r="S43" s="69" t="s">
        <v>115</v>
      </c>
      <c r="T43" s="71"/>
      <c r="U43" s="69" t="s">
        <v>115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/>
      <c r="AL43" s="69" t="s">
        <v>115</v>
      </c>
    </row>
    <row r="44" spans="1:38" s="74" customFormat="1" ht="12" customHeight="1" x14ac:dyDescent="0.2">
      <c r="B44" s="69" t="s">
        <v>116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1"/>
      <c r="S44" s="69" t="s">
        <v>116</v>
      </c>
      <c r="T44" s="71"/>
      <c r="U44" s="69" t="s">
        <v>116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116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4" t="s">
        <v>117</v>
      </c>
      <c r="D46" s="114"/>
      <c r="E46" s="114"/>
      <c r="F46" s="114"/>
      <c r="G46" s="114"/>
      <c r="H46" s="114"/>
      <c r="I46" s="114"/>
      <c r="J46" s="114"/>
      <c r="K46" s="114" t="s">
        <v>117</v>
      </c>
      <c r="L46" s="114"/>
      <c r="M46" s="114"/>
      <c r="N46" s="114"/>
      <c r="O46" s="114"/>
      <c r="P46" s="114"/>
      <c r="Q46" s="114"/>
      <c r="R46" s="79"/>
      <c r="T46" s="80"/>
      <c r="V46" s="114" t="s">
        <v>117</v>
      </c>
      <c r="W46" s="114"/>
      <c r="X46" s="114"/>
      <c r="Y46" s="114"/>
      <c r="Z46" s="114"/>
      <c r="AA46" s="114"/>
      <c r="AB46" s="114"/>
      <c r="AC46" s="114"/>
      <c r="AD46" s="114" t="s">
        <v>117</v>
      </c>
      <c r="AE46" s="114"/>
      <c r="AF46" s="114"/>
      <c r="AG46" s="114"/>
      <c r="AH46" s="114"/>
      <c r="AI46" s="114"/>
      <c r="AJ46" s="114"/>
      <c r="AK46" s="79"/>
    </row>
    <row r="47" spans="1:38" s="74" customFormat="1" ht="12" customHeight="1" x14ac:dyDescent="0.2">
      <c r="A47" s="73">
        <f>A28</f>
        <v>2026</v>
      </c>
      <c r="B47" s="70" t="s">
        <v>100</v>
      </c>
      <c r="C47" s="81">
        <v>2.5</v>
      </c>
      <c r="D47" s="81">
        <v>6.26</v>
      </c>
      <c r="E47" s="81">
        <v>7.88</v>
      </c>
      <c r="F47" s="81">
        <v>7.34</v>
      </c>
      <c r="G47" s="81">
        <v>11.81</v>
      </c>
      <c r="H47" s="81">
        <v>52.25</v>
      </c>
      <c r="I47" s="81">
        <v>5.93</v>
      </c>
      <c r="J47" s="81">
        <v>3.73</v>
      </c>
      <c r="K47" s="81">
        <v>-0.35</v>
      </c>
      <c r="L47" s="81">
        <v>-8.4</v>
      </c>
      <c r="M47" s="81">
        <v>18.96</v>
      </c>
      <c r="N47" s="81">
        <v>3.69</v>
      </c>
      <c r="O47" s="81">
        <v>-7.4</v>
      </c>
      <c r="P47" s="81">
        <v>4.34</v>
      </c>
      <c r="Q47" s="81">
        <v>-6.25</v>
      </c>
      <c r="R47" s="72">
        <f>R28</f>
        <v>2026</v>
      </c>
      <c r="S47" s="70" t="s">
        <v>100</v>
      </c>
      <c r="T47" s="73">
        <f>T28</f>
        <v>2026</v>
      </c>
      <c r="U47" s="70" t="s">
        <v>100</v>
      </c>
      <c r="V47" s="81">
        <v>-0.82</v>
      </c>
      <c r="W47" s="81">
        <v>1.72</v>
      </c>
      <c r="X47" s="81">
        <v>1.89</v>
      </c>
      <c r="Y47" s="81">
        <v>-4.24</v>
      </c>
      <c r="Z47" s="81">
        <v>13.23</v>
      </c>
      <c r="AA47" s="81">
        <v>-0.44</v>
      </c>
      <c r="AB47" s="81">
        <v>12.69</v>
      </c>
      <c r="AC47" s="81">
        <v>6.42</v>
      </c>
      <c r="AD47" s="81">
        <v>0.01</v>
      </c>
      <c r="AE47" s="81">
        <v>8.65</v>
      </c>
      <c r="AF47" s="81">
        <v>-4.24</v>
      </c>
      <c r="AG47" s="81">
        <v>-1.56</v>
      </c>
      <c r="AH47" s="81">
        <v>5.71</v>
      </c>
      <c r="AI47" s="81">
        <v>0.56999999999999995</v>
      </c>
      <c r="AJ47" s="81">
        <v>-6.97</v>
      </c>
      <c r="AK47" s="72">
        <f>AK28</f>
        <v>2026</v>
      </c>
      <c r="AL47" s="70" t="s">
        <v>100</v>
      </c>
    </row>
    <row r="48" spans="1:38" s="74" customFormat="1" ht="12" customHeight="1" x14ac:dyDescent="0.2">
      <c r="B48" s="70" t="s">
        <v>101</v>
      </c>
      <c r="C48" s="81">
        <v>2.6</v>
      </c>
      <c r="D48" s="81">
        <v>3.82</v>
      </c>
      <c r="E48" s="81">
        <v>4</v>
      </c>
      <c r="F48" s="81">
        <v>3.92</v>
      </c>
      <c r="G48" s="81">
        <v>8.76</v>
      </c>
      <c r="H48" s="81">
        <v>7.83</v>
      </c>
      <c r="I48" s="81">
        <v>3.34</v>
      </c>
      <c r="J48" s="81">
        <v>7.32</v>
      </c>
      <c r="K48" s="81">
        <v>1.23</v>
      </c>
      <c r="L48" s="81">
        <v>8.1999999999999993</v>
      </c>
      <c r="M48" s="81">
        <v>-17.989999999999998</v>
      </c>
      <c r="N48" s="81">
        <v>27.74</v>
      </c>
      <c r="O48" s="81">
        <v>-4.45</v>
      </c>
      <c r="P48" s="81">
        <v>2.72</v>
      </c>
      <c r="Q48" s="81">
        <v>5.8</v>
      </c>
      <c r="R48" s="79"/>
      <c r="S48" s="70" t="s">
        <v>101</v>
      </c>
      <c r="U48" s="70" t="s">
        <v>101</v>
      </c>
      <c r="V48" s="81">
        <v>1.02</v>
      </c>
      <c r="W48" s="81">
        <v>1.95</v>
      </c>
      <c r="X48" s="81">
        <v>9.0399999999999991</v>
      </c>
      <c r="Y48" s="81">
        <v>5.43</v>
      </c>
      <c r="Z48" s="81">
        <v>16.88</v>
      </c>
      <c r="AA48" s="81">
        <v>-3.3</v>
      </c>
      <c r="AB48" s="81">
        <v>1.88</v>
      </c>
      <c r="AC48" s="81">
        <v>12.63</v>
      </c>
      <c r="AD48" s="81">
        <v>2.0499999999999998</v>
      </c>
      <c r="AE48" s="81">
        <v>4.6900000000000004</v>
      </c>
      <c r="AF48" s="81">
        <v>-4.72</v>
      </c>
      <c r="AG48" s="81">
        <v>4.26</v>
      </c>
      <c r="AH48" s="81">
        <v>4.2300000000000004</v>
      </c>
      <c r="AI48" s="81">
        <v>2.12</v>
      </c>
      <c r="AJ48" s="81">
        <v>1.5</v>
      </c>
      <c r="AK48" s="81"/>
      <c r="AL48" s="70" t="s">
        <v>101</v>
      </c>
    </row>
    <row r="49" spans="2:38" s="74" customFormat="1" ht="12" customHeight="1" x14ac:dyDescent="0.2">
      <c r="B49" s="70" t="s">
        <v>102</v>
      </c>
      <c r="C49" s="81">
        <v>5.6</v>
      </c>
      <c r="D49" s="81">
        <v>8.1199999999999992</v>
      </c>
      <c r="E49" s="81">
        <v>5.63</v>
      </c>
      <c r="F49" s="81">
        <v>5.41</v>
      </c>
      <c r="G49" s="81">
        <v>10.119999999999999</v>
      </c>
      <c r="H49" s="81">
        <v>25.08</v>
      </c>
      <c r="I49" s="81">
        <v>9.2899999999999991</v>
      </c>
      <c r="J49" s="81">
        <v>10.220000000000001</v>
      </c>
      <c r="K49" s="81">
        <v>4.66</v>
      </c>
      <c r="L49" s="81">
        <v>1.48</v>
      </c>
      <c r="M49" s="81">
        <v>-16.940000000000001</v>
      </c>
      <c r="N49" s="81">
        <v>9.6</v>
      </c>
      <c r="O49" s="81">
        <v>-0.33</v>
      </c>
      <c r="P49" s="81">
        <v>12.21</v>
      </c>
      <c r="Q49" s="81">
        <v>0.67</v>
      </c>
      <c r="R49" s="81"/>
      <c r="S49" s="70" t="s">
        <v>102</v>
      </c>
      <c r="T49" s="81"/>
      <c r="U49" s="70" t="s">
        <v>102</v>
      </c>
      <c r="V49" s="81">
        <v>9.41</v>
      </c>
      <c r="W49" s="81">
        <v>0.49</v>
      </c>
      <c r="X49" s="81">
        <v>2.2599999999999998</v>
      </c>
      <c r="Y49" s="81">
        <v>-0.59</v>
      </c>
      <c r="Z49" s="81">
        <v>10</v>
      </c>
      <c r="AA49" s="81">
        <v>-1.83</v>
      </c>
      <c r="AB49" s="81">
        <v>15.36</v>
      </c>
      <c r="AC49" s="81">
        <v>-0.85</v>
      </c>
      <c r="AD49" s="81">
        <v>0.8</v>
      </c>
      <c r="AE49" s="81">
        <v>3.85</v>
      </c>
      <c r="AF49" s="81">
        <v>-3.15</v>
      </c>
      <c r="AG49" s="81">
        <v>8.4499999999999993</v>
      </c>
      <c r="AH49" s="81">
        <v>5.15</v>
      </c>
      <c r="AI49" s="81">
        <v>3.4</v>
      </c>
      <c r="AJ49" s="81">
        <v>-5.44</v>
      </c>
      <c r="AK49" s="81"/>
      <c r="AL49" s="70" t="s">
        <v>102</v>
      </c>
    </row>
    <row r="50" spans="2:38" s="74" customFormat="1" ht="12" customHeight="1" x14ac:dyDescent="0.2">
      <c r="B50" s="70" t="s">
        <v>103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81"/>
      <c r="S50" s="70" t="s">
        <v>103</v>
      </c>
      <c r="T50" s="81"/>
      <c r="U50" s="70" t="s">
        <v>103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81">
        <v>0</v>
      </c>
      <c r="AC50" s="81">
        <v>0</v>
      </c>
      <c r="AD50" s="81">
        <v>0</v>
      </c>
      <c r="AE50" s="81">
        <v>0</v>
      </c>
      <c r="AF50" s="81">
        <v>0</v>
      </c>
      <c r="AG50" s="81">
        <v>0</v>
      </c>
      <c r="AH50" s="81">
        <v>0</v>
      </c>
      <c r="AI50" s="81">
        <v>0</v>
      </c>
      <c r="AJ50" s="81">
        <v>0</v>
      </c>
      <c r="AK50" s="76"/>
      <c r="AL50" s="70" t="s">
        <v>103</v>
      </c>
    </row>
    <row r="51" spans="2:38" s="74" customFormat="1" ht="12" customHeight="1" x14ac:dyDescent="0.2">
      <c r="B51" s="70" t="s">
        <v>104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81"/>
      <c r="S51" s="70" t="s">
        <v>104</v>
      </c>
      <c r="T51" s="81"/>
      <c r="U51" s="70" t="s">
        <v>104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0</v>
      </c>
      <c r="AE51" s="81">
        <v>0</v>
      </c>
      <c r="AF51" s="81">
        <v>0</v>
      </c>
      <c r="AG51" s="81">
        <v>0</v>
      </c>
      <c r="AH51" s="81">
        <v>0</v>
      </c>
      <c r="AI51" s="81">
        <v>0</v>
      </c>
      <c r="AJ51" s="81">
        <v>0</v>
      </c>
      <c r="AK51" s="76"/>
      <c r="AL51" s="70" t="s">
        <v>104</v>
      </c>
    </row>
    <row r="52" spans="2:38" s="74" customFormat="1" ht="12" customHeight="1" x14ac:dyDescent="0.2">
      <c r="B52" s="70" t="s">
        <v>105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/>
      <c r="S52" s="70" t="s">
        <v>105</v>
      </c>
      <c r="T52" s="81"/>
      <c r="U52" s="70" t="s">
        <v>105</v>
      </c>
      <c r="V52" s="81">
        <v>0</v>
      </c>
      <c r="W52" s="81">
        <v>0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  <c r="AC52" s="81">
        <v>0</v>
      </c>
      <c r="AD52" s="81">
        <v>0</v>
      </c>
      <c r="AE52" s="81">
        <v>0</v>
      </c>
      <c r="AF52" s="81">
        <v>0</v>
      </c>
      <c r="AG52" s="81">
        <v>0</v>
      </c>
      <c r="AH52" s="81">
        <v>0</v>
      </c>
      <c r="AI52" s="81">
        <v>0</v>
      </c>
      <c r="AJ52" s="81">
        <v>0</v>
      </c>
      <c r="AK52" s="76"/>
      <c r="AL52" s="70" t="s">
        <v>105</v>
      </c>
    </row>
    <row r="53" spans="2:38" s="74" customFormat="1" ht="12" customHeight="1" x14ac:dyDescent="0.2">
      <c r="B53" s="70" t="s">
        <v>106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6"/>
      <c r="S53" s="70" t="s">
        <v>106</v>
      </c>
      <c r="T53" s="76"/>
      <c r="U53" s="70" t="s">
        <v>106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106</v>
      </c>
    </row>
    <row r="54" spans="2:38" s="74" customFormat="1" ht="12" customHeight="1" x14ac:dyDescent="0.2">
      <c r="B54" s="70" t="s">
        <v>107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6"/>
      <c r="S54" s="70" t="s">
        <v>107</v>
      </c>
      <c r="T54" s="76"/>
      <c r="U54" s="70" t="s">
        <v>107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107</v>
      </c>
    </row>
    <row r="55" spans="2:38" s="74" customFormat="1" ht="12" customHeight="1" x14ac:dyDescent="0.2">
      <c r="B55" s="70" t="s">
        <v>108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6"/>
      <c r="S55" s="70" t="s">
        <v>108</v>
      </c>
      <c r="T55" s="76"/>
      <c r="U55" s="70" t="s">
        <v>108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108</v>
      </c>
    </row>
    <row r="56" spans="2:38" s="74" customFormat="1" ht="12" customHeight="1" x14ac:dyDescent="0.2">
      <c r="B56" s="70" t="s">
        <v>109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6"/>
      <c r="S56" s="70" t="s">
        <v>109</v>
      </c>
      <c r="T56" s="76"/>
      <c r="U56" s="70" t="s">
        <v>109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109</v>
      </c>
    </row>
    <row r="57" spans="2:38" s="74" customFormat="1" ht="12" customHeight="1" x14ac:dyDescent="0.2">
      <c r="B57" s="70" t="s">
        <v>110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6"/>
      <c r="S57" s="70" t="s">
        <v>110</v>
      </c>
      <c r="T57" s="76"/>
      <c r="U57" s="70" t="s">
        <v>110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110</v>
      </c>
    </row>
    <row r="58" spans="2:38" s="54" customFormat="1" ht="12" customHeight="1" x14ac:dyDescent="0.2">
      <c r="B58" s="70" t="s">
        <v>111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76"/>
      <c r="S58" s="70" t="s">
        <v>111</v>
      </c>
      <c r="T58" s="76"/>
      <c r="U58" s="70" t="s">
        <v>111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111</v>
      </c>
    </row>
    <row r="59" spans="2:38" s="99" customFormat="1" ht="12" customHeight="1" x14ac:dyDescent="0.2">
      <c r="B59" s="100" t="s">
        <v>136</v>
      </c>
      <c r="C59" s="71">
        <v>3.5447859901592551</v>
      </c>
      <c r="D59" s="71">
        <v>5.9293993079846672</v>
      </c>
      <c r="E59" s="71">
        <v>5.8408396848615496</v>
      </c>
      <c r="F59" s="71">
        <v>5.5656473912604696</v>
      </c>
      <c r="G59" s="71">
        <v>10.126314303860013</v>
      </c>
      <c r="H59" s="71">
        <v>27.458828434438203</v>
      </c>
      <c r="I59" s="71">
        <v>5.8114281434883566</v>
      </c>
      <c r="J59" s="71">
        <v>6.9925904748290577</v>
      </c>
      <c r="K59" s="71">
        <v>1.8810810810810921</v>
      </c>
      <c r="L59" s="71">
        <v>0.12842789151619627</v>
      </c>
      <c r="M59" s="71">
        <v>-8.354488220958558</v>
      </c>
      <c r="N59" s="71">
        <v>13.922272514437338</v>
      </c>
      <c r="O59" s="71">
        <v>-4.0199873953362868</v>
      </c>
      <c r="P59" s="71">
        <v>6.5650493774151926</v>
      </c>
      <c r="Q59" s="71">
        <v>0.29377052545156346</v>
      </c>
      <c r="R59" s="71"/>
      <c r="S59" s="100" t="str">
        <f>$B$59</f>
        <v>Jan-Mär</v>
      </c>
      <c r="T59" s="71"/>
      <c r="U59" s="100" t="str">
        <f>$B$59</f>
        <v>Jan-Mär</v>
      </c>
      <c r="V59" s="71">
        <v>3.1110500652427504</v>
      </c>
      <c r="W59" s="71">
        <v>1.367676401233453</v>
      </c>
      <c r="X59" s="71">
        <v>4.3558195446188535</v>
      </c>
      <c r="Y59" s="71">
        <v>0.17541841605796549</v>
      </c>
      <c r="Z59" s="71">
        <v>13.534572004576901</v>
      </c>
      <c r="AA59" s="71">
        <v>-1.9266917293233092</v>
      </c>
      <c r="AB59" s="71">
        <v>10.36372695565521</v>
      </c>
      <c r="AC59" s="71">
        <v>5.1900180618526406</v>
      </c>
      <c r="AD59" s="71">
        <v>0.93883958220129671</v>
      </c>
      <c r="AE59" s="71">
        <v>5.803777061262096</v>
      </c>
      <c r="AF59" s="71">
        <v>-4.0174582445528841</v>
      </c>
      <c r="AG59" s="71">
        <v>3.6342828077314095</v>
      </c>
      <c r="AH59" s="71">
        <v>5.0517443721327169</v>
      </c>
      <c r="AI59" s="71">
        <v>2.1127733026467155</v>
      </c>
      <c r="AJ59" s="71">
        <v>-3.7978158745653019</v>
      </c>
      <c r="AK59" s="71"/>
      <c r="AL59" s="100" t="s">
        <v>122</v>
      </c>
    </row>
    <row r="60" spans="2:38" s="74" customFormat="1" ht="12" customHeight="1" x14ac:dyDescent="0.2">
      <c r="B60" s="69" t="s">
        <v>113</v>
      </c>
      <c r="C60" s="81">
        <v>3.5447859901592551</v>
      </c>
      <c r="D60" s="81">
        <v>5.9293993079846672</v>
      </c>
      <c r="E60" s="81">
        <v>5.8408396848615496</v>
      </c>
      <c r="F60" s="81">
        <v>5.5656473912604696</v>
      </c>
      <c r="G60" s="81">
        <v>10.126314303860013</v>
      </c>
      <c r="H60" s="81">
        <v>27.458828434438203</v>
      </c>
      <c r="I60" s="81">
        <v>5.8114281434883566</v>
      </c>
      <c r="J60" s="81">
        <v>6.9925904748290577</v>
      </c>
      <c r="K60" s="81">
        <v>1.8810810810810921</v>
      </c>
      <c r="L60" s="81">
        <v>0.12842789151619627</v>
      </c>
      <c r="M60" s="81">
        <v>-8.354488220958558</v>
      </c>
      <c r="N60" s="81">
        <v>13.922272514437338</v>
      </c>
      <c r="O60" s="81">
        <v>-4.0199873953362868</v>
      </c>
      <c r="P60" s="81">
        <v>6.5650493774151926</v>
      </c>
      <c r="Q60" s="81">
        <v>0.29377052545156346</v>
      </c>
      <c r="R60" s="81"/>
      <c r="S60" s="69" t="s">
        <v>113</v>
      </c>
      <c r="T60" s="81"/>
      <c r="U60" s="69" t="s">
        <v>113</v>
      </c>
      <c r="V60" s="81">
        <v>3.1110500652427504</v>
      </c>
      <c r="W60" s="81">
        <v>1.367676401233453</v>
      </c>
      <c r="X60" s="81">
        <v>4.3558195446188535</v>
      </c>
      <c r="Y60" s="81">
        <v>0.17541841605796549</v>
      </c>
      <c r="Z60" s="81">
        <v>13.534572004576901</v>
      </c>
      <c r="AA60" s="81">
        <v>-1.9266917293233092</v>
      </c>
      <c r="AB60" s="81">
        <v>10.36372695565521</v>
      </c>
      <c r="AC60" s="81">
        <v>5.1900180618526406</v>
      </c>
      <c r="AD60" s="81">
        <v>0.93883958220129671</v>
      </c>
      <c r="AE60" s="81">
        <v>5.803777061262096</v>
      </c>
      <c r="AF60" s="81">
        <v>-4.0174582445528841</v>
      </c>
      <c r="AG60" s="81">
        <v>3.6342828077314095</v>
      </c>
      <c r="AH60" s="81">
        <v>5.0517443721327169</v>
      </c>
      <c r="AI60" s="81">
        <v>2.1127733026467155</v>
      </c>
      <c r="AJ60" s="81">
        <v>-3.7978158745653019</v>
      </c>
      <c r="AK60" s="81"/>
      <c r="AL60" s="69" t="s">
        <v>113</v>
      </c>
    </row>
    <row r="61" spans="2:38" s="74" customFormat="1" ht="12" customHeight="1" x14ac:dyDescent="0.2">
      <c r="B61" s="69" t="s">
        <v>114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81"/>
      <c r="S61" s="69" t="s">
        <v>114</v>
      </c>
      <c r="T61" s="81"/>
      <c r="U61" s="69" t="s">
        <v>114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J61" s="81">
        <v>0</v>
      </c>
      <c r="AK61" s="81"/>
      <c r="AL61" s="69" t="s">
        <v>114</v>
      </c>
    </row>
    <row r="62" spans="2:38" s="74" customFormat="1" ht="12" customHeight="1" x14ac:dyDescent="0.2">
      <c r="B62" s="69" t="s">
        <v>115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76"/>
      <c r="S62" s="69" t="s">
        <v>115</v>
      </c>
      <c r="T62" s="76"/>
      <c r="U62" s="69" t="s">
        <v>115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  <c r="AK62" s="81"/>
      <c r="AL62" s="69" t="s">
        <v>115</v>
      </c>
    </row>
    <row r="63" spans="2:38" s="74" customFormat="1" ht="12" customHeight="1" x14ac:dyDescent="0.2">
      <c r="B63" s="69" t="s">
        <v>116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6"/>
      <c r="S63" s="69" t="s">
        <v>116</v>
      </c>
      <c r="T63" s="76"/>
      <c r="U63" s="69" t="s">
        <v>116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116</v>
      </c>
    </row>
    <row r="64" spans="2:38" s="54" customFormat="1" x14ac:dyDescent="0.2">
      <c r="B64" s="18"/>
      <c r="K64" s="18"/>
      <c r="R64" s="58"/>
      <c r="S64" s="18"/>
      <c r="U64" s="18"/>
      <c r="X64" s="82"/>
      <c r="Y64" s="82"/>
      <c r="Z64" s="82"/>
      <c r="AA64" s="82"/>
      <c r="AB64" s="82"/>
      <c r="AC64" s="82"/>
      <c r="AD64" s="82"/>
      <c r="AK64" s="83"/>
      <c r="AL64" s="18"/>
    </row>
    <row r="65" spans="2:38" s="54" customFormat="1" x14ac:dyDescent="0.2">
      <c r="B65" s="18"/>
      <c r="K65" s="18"/>
      <c r="R65" s="58"/>
      <c r="S65" s="18"/>
      <c r="U65" s="18"/>
      <c r="X65" s="82"/>
      <c r="Y65" s="82"/>
      <c r="Z65" s="82"/>
      <c r="AA65" s="82"/>
      <c r="AB65" s="82"/>
      <c r="AC65" s="82"/>
      <c r="AD65" s="82"/>
      <c r="AK65" s="83"/>
      <c r="AL65" s="18"/>
    </row>
    <row r="66" spans="2:38" s="54" customFormat="1" x14ac:dyDescent="0.2">
      <c r="B66" s="18"/>
      <c r="K66" s="18"/>
      <c r="R66" s="58"/>
      <c r="S66" s="18"/>
      <c r="U66" s="18"/>
      <c r="X66" s="82"/>
      <c r="Y66" s="82"/>
      <c r="Z66" s="82"/>
      <c r="AA66" s="82"/>
      <c r="AB66" s="82"/>
      <c r="AC66" s="82"/>
      <c r="AD66" s="82"/>
      <c r="AK66" s="83"/>
      <c r="AL66" s="18"/>
    </row>
    <row r="67" spans="2:38" s="54" customFormat="1" x14ac:dyDescent="0.2">
      <c r="B67" s="18"/>
      <c r="K67" s="18"/>
      <c r="R67" s="58"/>
      <c r="S67" s="18"/>
      <c r="U67" s="18"/>
      <c r="X67" s="82"/>
      <c r="Y67" s="82"/>
      <c r="Z67" s="82"/>
      <c r="AA67" s="82"/>
      <c r="AB67" s="82"/>
      <c r="AC67" s="82"/>
      <c r="AD67" s="82"/>
      <c r="AK67" s="83"/>
      <c r="AL67" s="18"/>
    </row>
    <row r="68" spans="2:38" s="54" customFormat="1" x14ac:dyDescent="0.2">
      <c r="B68" s="18"/>
      <c r="K68" s="18"/>
      <c r="R68" s="58"/>
      <c r="S68" s="18"/>
      <c r="U68" s="18"/>
      <c r="X68" s="82"/>
      <c r="Y68" s="82"/>
      <c r="Z68" s="82"/>
      <c r="AA68" s="82"/>
      <c r="AB68" s="82"/>
      <c r="AC68" s="82"/>
      <c r="AD68" s="82"/>
      <c r="AK68" s="83"/>
      <c r="AL68" s="18"/>
    </row>
    <row r="69" spans="2:38" s="54" customFormat="1" x14ac:dyDescent="0.2">
      <c r="B69" s="18"/>
      <c r="K69" s="18"/>
      <c r="R69" s="58"/>
      <c r="S69" s="18"/>
      <c r="U69" s="18"/>
      <c r="X69" s="82"/>
      <c r="Y69" s="82"/>
      <c r="Z69" s="82"/>
      <c r="AA69" s="82"/>
      <c r="AB69" s="82"/>
      <c r="AC69" s="82"/>
      <c r="AD69" s="82"/>
      <c r="AK69" s="83"/>
      <c r="AL69" s="18"/>
    </row>
    <row r="70" spans="2:38" s="54" customFormat="1" x14ac:dyDescent="0.2">
      <c r="B70" s="18"/>
      <c r="K70" s="18"/>
      <c r="R70" s="58"/>
      <c r="S70" s="18"/>
      <c r="U70" s="18"/>
      <c r="X70" s="82"/>
      <c r="Y70" s="82"/>
      <c r="Z70" s="82"/>
      <c r="AA70" s="82"/>
      <c r="AB70" s="82"/>
      <c r="AC70" s="82"/>
      <c r="AD70" s="82"/>
      <c r="AK70" s="83"/>
      <c r="AL70" s="18"/>
    </row>
    <row r="71" spans="2:38" s="54" customFormat="1" x14ac:dyDescent="0.2">
      <c r="B71" s="18"/>
      <c r="K71" s="18"/>
      <c r="R71" s="58"/>
      <c r="S71" s="18"/>
      <c r="U71" s="18"/>
      <c r="X71" s="82"/>
      <c r="Y71" s="82"/>
      <c r="Z71" s="82"/>
      <c r="AA71" s="82"/>
      <c r="AB71" s="82"/>
      <c r="AC71" s="82"/>
      <c r="AD71" s="82"/>
      <c r="AK71" s="83"/>
      <c r="AL71" s="18"/>
    </row>
    <row r="72" spans="2:38" s="54" customFormat="1" x14ac:dyDescent="0.2">
      <c r="B72" s="18"/>
      <c r="K72" s="18"/>
      <c r="R72" s="58"/>
      <c r="S72" s="18"/>
      <c r="U72" s="18"/>
      <c r="X72" s="82"/>
      <c r="Y72" s="82"/>
      <c r="Z72" s="82"/>
      <c r="AA72" s="82"/>
      <c r="AB72" s="82"/>
      <c r="AC72" s="82"/>
      <c r="AD72" s="82"/>
      <c r="AK72" s="83"/>
      <c r="AL72" s="18"/>
    </row>
    <row r="73" spans="2:38" s="54" customFormat="1" x14ac:dyDescent="0.2">
      <c r="B73" s="18"/>
      <c r="K73" s="18"/>
      <c r="R73" s="58"/>
      <c r="S73" s="18"/>
      <c r="U73" s="18"/>
      <c r="X73" s="82"/>
      <c r="Y73" s="82"/>
      <c r="Z73" s="82"/>
      <c r="AA73" s="82"/>
      <c r="AB73" s="82"/>
      <c r="AC73" s="82"/>
      <c r="AD73" s="82"/>
      <c r="AK73" s="83"/>
      <c r="AL73" s="18"/>
    </row>
    <row r="74" spans="2:38" s="54" customFormat="1" x14ac:dyDescent="0.2">
      <c r="B74" s="18"/>
      <c r="L74" s="82"/>
      <c r="M74" s="82"/>
      <c r="N74" s="82"/>
      <c r="O74" s="82"/>
      <c r="P74" s="82"/>
      <c r="Q74" s="82"/>
      <c r="R74" s="83"/>
      <c r="S74" s="18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83"/>
      <c r="AL74" s="18"/>
    </row>
    <row r="75" spans="2:38" s="54" customFormat="1" x14ac:dyDescent="0.2">
      <c r="B75" s="18"/>
      <c r="L75" s="82"/>
      <c r="M75" s="82"/>
      <c r="N75" s="82"/>
      <c r="O75" s="82"/>
      <c r="P75" s="82"/>
      <c r="Q75" s="82"/>
      <c r="R75" s="83"/>
      <c r="S75" s="18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3"/>
      <c r="AL75" s="18"/>
    </row>
    <row r="76" spans="2:38" s="54" customFormat="1" x14ac:dyDescent="0.2">
      <c r="B76" s="18"/>
      <c r="L76" s="82"/>
      <c r="M76" s="82"/>
      <c r="N76" s="82"/>
      <c r="O76" s="82"/>
      <c r="P76" s="82"/>
      <c r="Q76" s="82"/>
      <c r="R76" s="83"/>
      <c r="S76" s="18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3"/>
      <c r="AL76" s="18"/>
    </row>
    <row r="77" spans="2:38" s="54" customFormat="1" x14ac:dyDescent="0.2">
      <c r="B77" s="18"/>
      <c r="L77" s="82"/>
      <c r="M77" s="82"/>
      <c r="N77" s="82"/>
      <c r="O77" s="82"/>
      <c r="P77" s="82"/>
      <c r="Q77" s="82"/>
      <c r="R77" s="83"/>
      <c r="S77" s="18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3"/>
      <c r="AL77" s="18"/>
    </row>
    <row r="78" spans="2:38" s="54" customFormat="1" x14ac:dyDescent="0.2">
      <c r="B78" s="18"/>
      <c r="L78" s="82"/>
      <c r="M78" s="82"/>
      <c r="N78" s="82"/>
      <c r="O78" s="82"/>
      <c r="P78" s="82"/>
      <c r="Q78" s="82"/>
      <c r="R78" s="83"/>
      <c r="S78" s="18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3"/>
      <c r="AL78" s="18"/>
    </row>
    <row r="79" spans="2:38" s="54" customFormat="1" x14ac:dyDescent="0.2">
      <c r="B79" s="18"/>
      <c r="L79" s="82"/>
      <c r="M79" s="82"/>
      <c r="N79" s="82"/>
      <c r="O79" s="82"/>
      <c r="P79" s="82"/>
      <c r="Q79" s="82"/>
      <c r="R79" s="83"/>
      <c r="S79" s="18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3"/>
      <c r="AL79" s="18"/>
    </row>
    <row r="80" spans="2:38" s="54" customFormat="1" x14ac:dyDescent="0.2">
      <c r="B80" s="18"/>
      <c r="L80" s="82"/>
      <c r="M80" s="82"/>
      <c r="N80" s="82"/>
      <c r="O80" s="82"/>
      <c r="P80" s="82"/>
      <c r="Q80" s="82"/>
      <c r="R80" s="83"/>
      <c r="S80" s="18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3"/>
      <c r="AL80" s="18"/>
    </row>
    <row r="81" spans="2:38" s="54" customFormat="1" x14ac:dyDescent="0.2">
      <c r="B81" s="18"/>
      <c r="L81" s="82"/>
      <c r="M81" s="82"/>
      <c r="N81" s="82"/>
      <c r="O81" s="82"/>
      <c r="P81" s="82"/>
      <c r="Q81" s="82"/>
      <c r="R81" s="83"/>
      <c r="S81" s="18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3"/>
      <c r="AL81" s="18"/>
    </row>
    <row r="82" spans="2:38" s="54" customFormat="1" x14ac:dyDescent="0.2">
      <c r="B82" s="18"/>
      <c r="L82" s="82"/>
      <c r="M82" s="82"/>
      <c r="N82" s="82"/>
      <c r="O82" s="82"/>
      <c r="P82" s="82"/>
      <c r="Q82" s="82"/>
      <c r="R82" s="83"/>
      <c r="S82" s="18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3"/>
      <c r="AL82" s="18"/>
    </row>
    <row r="83" spans="2:38" s="54" customFormat="1" x14ac:dyDescent="0.2">
      <c r="B83" s="18"/>
      <c r="L83" s="82"/>
      <c r="M83" s="82"/>
      <c r="N83" s="82"/>
      <c r="O83" s="82"/>
      <c r="P83" s="82"/>
      <c r="Q83" s="82"/>
      <c r="R83" s="83"/>
      <c r="S83" s="18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3"/>
      <c r="AL83" s="18"/>
    </row>
    <row r="84" spans="2:38" s="54" customFormat="1" x14ac:dyDescent="0.2">
      <c r="B84" s="18"/>
      <c r="L84" s="82"/>
      <c r="M84" s="82"/>
      <c r="N84" s="82"/>
      <c r="O84" s="82"/>
      <c r="P84" s="82"/>
      <c r="Q84" s="82"/>
      <c r="R84" s="83"/>
      <c r="S84" s="18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3"/>
      <c r="AL84" s="18"/>
    </row>
    <row r="85" spans="2:38" s="54" customFormat="1" x14ac:dyDescent="0.2">
      <c r="B85" s="18"/>
      <c r="L85" s="82"/>
      <c r="M85" s="82"/>
      <c r="N85" s="82"/>
      <c r="O85" s="82"/>
      <c r="P85" s="82"/>
      <c r="Q85" s="82"/>
      <c r="R85" s="83"/>
      <c r="S85" s="18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3"/>
      <c r="AL85" s="18"/>
    </row>
    <row r="86" spans="2:38" s="54" customFormat="1" x14ac:dyDescent="0.2">
      <c r="B86" s="18"/>
      <c r="L86" s="82"/>
      <c r="M86" s="82"/>
      <c r="N86" s="82"/>
      <c r="O86" s="82"/>
      <c r="P86" s="82"/>
      <c r="Q86" s="82"/>
      <c r="R86" s="83"/>
      <c r="S86" s="18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3"/>
      <c r="AL86" s="18"/>
    </row>
    <row r="87" spans="2:38" s="54" customFormat="1" x14ac:dyDescent="0.2">
      <c r="B87" s="18"/>
      <c r="L87" s="82"/>
      <c r="M87" s="82"/>
      <c r="N87" s="82"/>
      <c r="O87" s="82"/>
      <c r="P87" s="82"/>
      <c r="Q87" s="82"/>
      <c r="R87" s="83"/>
      <c r="S87" s="18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3"/>
      <c r="AL87" s="18"/>
    </row>
    <row r="88" spans="2:38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18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3"/>
      <c r="AL88" s="18"/>
    </row>
    <row r="89" spans="2:38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18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3"/>
      <c r="AL89" s="18"/>
    </row>
    <row r="90" spans="2:38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18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3"/>
      <c r="AL90" s="18"/>
    </row>
    <row r="91" spans="2:38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18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3"/>
      <c r="AL91" s="18"/>
    </row>
    <row r="92" spans="2:38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18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3"/>
      <c r="AL92" s="18"/>
    </row>
    <row r="93" spans="2:38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18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3"/>
      <c r="AL93" s="18"/>
    </row>
    <row r="94" spans="2:38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18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3"/>
      <c r="AL94" s="18"/>
    </row>
    <row r="95" spans="2:38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18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3"/>
      <c r="AL95" s="18"/>
    </row>
    <row r="96" spans="2:38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18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3"/>
      <c r="AL96" s="18"/>
    </row>
    <row r="97" spans="2:38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18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3"/>
      <c r="AL97" s="18"/>
    </row>
    <row r="98" spans="2:38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18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3"/>
      <c r="AL98" s="18"/>
    </row>
    <row r="99" spans="2:38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18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3"/>
      <c r="AL99" s="18"/>
    </row>
    <row r="100" spans="2:38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18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3"/>
      <c r="AL100" s="18"/>
    </row>
    <row r="101" spans="2:38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18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3"/>
      <c r="AL101" s="18"/>
    </row>
    <row r="102" spans="2:38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18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3"/>
      <c r="AL102" s="18"/>
    </row>
    <row r="103" spans="2:38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18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3"/>
      <c r="AL103" s="18"/>
    </row>
    <row r="104" spans="2:38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18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3"/>
      <c r="AL104" s="18"/>
    </row>
    <row r="105" spans="2:38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18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3"/>
      <c r="AL105" s="18"/>
    </row>
    <row r="106" spans="2:38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18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3"/>
      <c r="AL106" s="18"/>
    </row>
    <row r="107" spans="2:38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18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3"/>
      <c r="AL107" s="18"/>
    </row>
    <row r="108" spans="2:38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18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3"/>
      <c r="AL108" s="18"/>
    </row>
    <row r="109" spans="2:38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18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3"/>
      <c r="AL109" s="18"/>
    </row>
    <row r="110" spans="2:38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18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3"/>
      <c r="AL110" s="18"/>
    </row>
    <row r="111" spans="2:38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18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3"/>
      <c r="AL111" s="18"/>
    </row>
    <row r="112" spans="2:38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18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3"/>
      <c r="AL112" s="18"/>
    </row>
    <row r="113" spans="2:38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18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3"/>
      <c r="AL113" s="18"/>
    </row>
    <row r="114" spans="2:38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18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3"/>
      <c r="AL114" s="18"/>
    </row>
    <row r="115" spans="2:38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18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3"/>
      <c r="AL115" s="18"/>
    </row>
    <row r="116" spans="2:38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18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3"/>
      <c r="AL116" s="18"/>
    </row>
    <row r="117" spans="2:38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18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3"/>
      <c r="AL117" s="18"/>
    </row>
    <row r="118" spans="2:38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18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3"/>
      <c r="AL118" s="18"/>
    </row>
    <row r="119" spans="2:38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18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3"/>
      <c r="AL119" s="18"/>
    </row>
    <row r="120" spans="2:38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18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3"/>
      <c r="AL120" s="18"/>
    </row>
    <row r="121" spans="2:38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18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3"/>
      <c r="AL121" s="18"/>
    </row>
    <row r="122" spans="2:38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18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3"/>
      <c r="AL122" s="18"/>
    </row>
    <row r="123" spans="2:38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18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3"/>
      <c r="AL123" s="18"/>
    </row>
    <row r="124" spans="2:38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18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3"/>
      <c r="AL124" s="18"/>
    </row>
    <row r="125" spans="2:38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18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3"/>
      <c r="AL125" s="18"/>
    </row>
    <row r="126" spans="2:38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18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3"/>
      <c r="AL126" s="18"/>
    </row>
    <row r="127" spans="2:38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18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3"/>
      <c r="AL127" s="18"/>
    </row>
    <row r="128" spans="2:38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18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3"/>
      <c r="AL128" s="18"/>
    </row>
    <row r="129" spans="2:38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18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3"/>
      <c r="AL129" s="18"/>
    </row>
    <row r="130" spans="2:38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18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3"/>
      <c r="AL130" s="18"/>
    </row>
    <row r="131" spans="2:38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18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3"/>
      <c r="AL131" s="18"/>
    </row>
    <row r="132" spans="2:38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18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3"/>
      <c r="AL132" s="18"/>
    </row>
    <row r="133" spans="2:38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18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3"/>
      <c r="AL133" s="18"/>
    </row>
    <row r="134" spans="2:38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18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3"/>
      <c r="AL134" s="18"/>
    </row>
    <row r="135" spans="2:38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18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3"/>
      <c r="AL135" s="18"/>
    </row>
    <row r="136" spans="2:38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18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3"/>
      <c r="AL136" s="18"/>
    </row>
    <row r="137" spans="2:38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18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3"/>
      <c r="AL137" s="18"/>
    </row>
    <row r="138" spans="2:38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18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3"/>
      <c r="AL138" s="18"/>
    </row>
    <row r="139" spans="2:38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18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3"/>
      <c r="AL139" s="18"/>
    </row>
    <row r="140" spans="2:38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18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3"/>
      <c r="AL140" s="18"/>
    </row>
    <row r="141" spans="2:38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18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3"/>
      <c r="AL141" s="18"/>
    </row>
    <row r="142" spans="2:38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18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3"/>
      <c r="AL142" s="18"/>
    </row>
    <row r="143" spans="2:38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18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3"/>
      <c r="AL143" s="18"/>
    </row>
    <row r="144" spans="2:38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18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3"/>
      <c r="AL144" s="18"/>
    </row>
    <row r="145" spans="2:38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18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3"/>
      <c r="AL145" s="18"/>
    </row>
    <row r="146" spans="2:38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18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3"/>
      <c r="AL146" s="18"/>
    </row>
    <row r="147" spans="2:38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18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3"/>
      <c r="AL147" s="18"/>
    </row>
    <row r="148" spans="2:38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18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3"/>
      <c r="AL148" s="18"/>
    </row>
    <row r="149" spans="2:38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18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3"/>
      <c r="AL149" s="18"/>
    </row>
    <row r="150" spans="2:38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18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3"/>
      <c r="AL150" s="18"/>
    </row>
    <row r="151" spans="2:38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18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3"/>
      <c r="AL151" s="18"/>
    </row>
    <row r="152" spans="2:38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18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3"/>
      <c r="AL152" s="18"/>
    </row>
    <row r="153" spans="2:38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18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3"/>
      <c r="AL153" s="18"/>
    </row>
    <row r="154" spans="2:38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18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3"/>
      <c r="AL154" s="18"/>
    </row>
    <row r="155" spans="2:38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18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3"/>
      <c r="AL155" s="18"/>
    </row>
    <row r="156" spans="2:38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18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3"/>
      <c r="AL156" s="18"/>
    </row>
    <row r="157" spans="2:38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18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3"/>
      <c r="AL157" s="18"/>
    </row>
    <row r="158" spans="2:38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18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3"/>
      <c r="AL158" s="18"/>
    </row>
    <row r="159" spans="2:38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18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3"/>
      <c r="AL159" s="18"/>
    </row>
    <row r="160" spans="2:38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18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3"/>
      <c r="AL160" s="18"/>
    </row>
    <row r="161" spans="2:38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18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3"/>
      <c r="AL161" s="18"/>
    </row>
    <row r="162" spans="2:38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18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3"/>
      <c r="AL162" s="18"/>
    </row>
    <row r="163" spans="2:38" s="54" customFormat="1" x14ac:dyDescent="0.2">
      <c r="K163" s="82"/>
      <c r="L163" s="82"/>
      <c r="M163" s="82"/>
      <c r="N163" s="82"/>
      <c r="O163" s="82"/>
      <c r="P163" s="82"/>
      <c r="Q163" s="82"/>
      <c r="R163" s="83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3"/>
    </row>
    <row r="164" spans="2:38" s="54" customFormat="1" x14ac:dyDescent="0.2">
      <c r="K164" s="82"/>
      <c r="L164" s="82"/>
      <c r="M164" s="82"/>
      <c r="N164" s="82"/>
      <c r="O164" s="82"/>
      <c r="P164" s="82"/>
      <c r="Q164" s="82"/>
      <c r="R164" s="83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3"/>
    </row>
    <row r="165" spans="2:38" s="54" customFormat="1" x14ac:dyDescent="0.2">
      <c r="K165" s="82"/>
      <c r="L165" s="82"/>
      <c r="M165" s="82"/>
      <c r="N165" s="82"/>
      <c r="O165" s="82"/>
      <c r="P165" s="82"/>
      <c r="Q165" s="82"/>
      <c r="R165" s="83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3"/>
    </row>
    <row r="166" spans="2:38" s="54" customFormat="1" x14ac:dyDescent="0.2">
      <c r="K166" s="82"/>
      <c r="L166" s="82"/>
      <c r="M166" s="82"/>
      <c r="N166" s="82"/>
      <c r="O166" s="82"/>
      <c r="P166" s="82"/>
      <c r="Q166" s="82"/>
      <c r="R166" s="83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3"/>
    </row>
    <row r="167" spans="2:38" s="54" customFormat="1" x14ac:dyDescent="0.2">
      <c r="K167" s="82"/>
      <c r="L167" s="82"/>
      <c r="M167" s="82"/>
      <c r="N167" s="82"/>
      <c r="O167" s="82"/>
      <c r="P167" s="82"/>
      <c r="Q167" s="82"/>
      <c r="R167" s="83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3"/>
    </row>
    <row r="168" spans="2:38" s="54" customFormat="1" x14ac:dyDescent="0.2">
      <c r="K168" s="82"/>
      <c r="L168" s="82"/>
      <c r="M168" s="82"/>
      <c r="N168" s="82"/>
      <c r="O168" s="82"/>
      <c r="P168" s="82"/>
      <c r="Q168" s="82"/>
      <c r="R168" s="83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3"/>
    </row>
    <row r="169" spans="2:38" s="54" customFormat="1" x14ac:dyDescent="0.2">
      <c r="K169" s="82"/>
      <c r="L169" s="82"/>
      <c r="M169" s="82"/>
      <c r="N169" s="82"/>
      <c r="O169" s="82"/>
      <c r="P169" s="82"/>
      <c r="Q169" s="82"/>
      <c r="R169" s="83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3"/>
    </row>
    <row r="170" spans="2:38" s="54" customFormat="1" x14ac:dyDescent="0.2">
      <c r="K170" s="82"/>
      <c r="L170" s="82"/>
      <c r="M170" s="82"/>
      <c r="N170" s="82"/>
      <c r="O170" s="82"/>
      <c r="P170" s="82"/>
      <c r="Q170" s="82"/>
      <c r="R170" s="83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3"/>
    </row>
    <row r="171" spans="2:38" s="54" customFormat="1" x14ac:dyDescent="0.2">
      <c r="K171" s="82"/>
      <c r="L171" s="82"/>
      <c r="M171" s="82"/>
      <c r="N171" s="82"/>
      <c r="O171" s="82"/>
      <c r="P171" s="82"/>
      <c r="Q171" s="82"/>
      <c r="R171" s="83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3"/>
    </row>
    <row r="172" spans="2:38" s="54" customFormat="1" x14ac:dyDescent="0.2">
      <c r="K172" s="82"/>
      <c r="L172" s="82"/>
      <c r="M172" s="82"/>
      <c r="N172" s="82"/>
      <c r="O172" s="82"/>
      <c r="P172" s="82"/>
      <c r="Q172" s="82"/>
      <c r="R172" s="83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3"/>
    </row>
    <row r="173" spans="2:38" s="54" customFormat="1" x14ac:dyDescent="0.2">
      <c r="K173" s="82"/>
      <c r="L173" s="82"/>
      <c r="M173" s="82"/>
      <c r="N173" s="82"/>
      <c r="O173" s="82"/>
      <c r="P173" s="82"/>
      <c r="Q173" s="82"/>
      <c r="R173" s="83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3"/>
    </row>
    <row r="174" spans="2:38" s="54" customFormat="1" x14ac:dyDescent="0.2">
      <c r="K174" s="82"/>
      <c r="L174" s="82"/>
      <c r="M174" s="82"/>
      <c r="N174" s="82"/>
      <c r="O174" s="82"/>
      <c r="P174" s="82"/>
      <c r="Q174" s="82"/>
      <c r="R174" s="83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83"/>
    </row>
    <row r="175" spans="2:38" s="54" customFormat="1" x14ac:dyDescent="0.2">
      <c r="K175" s="82"/>
      <c r="L175" s="82"/>
      <c r="M175" s="82"/>
      <c r="N175" s="82"/>
      <c r="O175" s="82"/>
      <c r="P175" s="82"/>
      <c r="Q175" s="82"/>
      <c r="R175" s="83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83"/>
    </row>
    <row r="176" spans="2:38" s="54" customFormat="1" x14ac:dyDescent="0.2">
      <c r="K176" s="82"/>
      <c r="L176" s="82"/>
      <c r="M176" s="82"/>
      <c r="N176" s="82"/>
      <c r="O176" s="82"/>
      <c r="P176" s="82"/>
      <c r="Q176" s="82"/>
      <c r="R176" s="83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83"/>
    </row>
  </sheetData>
  <mergeCells count="50">
    <mergeCell ref="A1:J1"/>
    <mergeCell ref="K1:S1"/>
    <mergeCell ref="T1:AC1"/>
    <mergeCell ref="A2:J2"/>
    <mergeCell ref="K2:S2"/>
    <mergeCell ref="T2:AC2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C46:J46"/>
    <mergeCell ref="K46:Q46"/>
    <mergeCell ref="V46:AC46"/>
    <mergeCell ref="AD46:AJ46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</mergeCells>
  <hyperlinks>
    <hyperlink ref="A1:E1" location="Inhaltsverzeichnis!B10" display="1. Realer Umsatzindex im Land Berlin nach Wirtschaftsbereichen" xr:uid="{88F84D8F-210E-49E3-B580-0B88B4F725AD}"/>
    <hyperlink ref="K2:M2" location="Inhaltsverzeichnis!B12" display="1.2 Wirtschaftszweig J" xr:uid="{9474D6E5-CD0C-4A4E-B93B-2E8E87F2571B}"/>
    <hyperlink ref="AD2:AF2" location="Inhaltsverzeichnis!B15" display="1.4 Wirtschaftszweig N" xr:uid="{23891074-C724-49F5-A088-BB630E51C2D5}"/>
    <hyperlink ref="A2:C2" location="Inhaltsverzeichnis!B11" display="    Wirtschaftszweig H" xr:uid="{222F73B4-A2A4-410B-86D6-401A10DDE1A3}"/>
    <hyperlink ref="A1:J1" location="Inhaltsverzeichnis!B8" display="1.  Realer Umsatzindex im Land Berlin nach Wirtschaftsbereichen (vorläufige Ergebnisse)" xr:uid="{67E03A63-E30B-40E5-917F-C93B04FCA9C0}"/>
    <hyperlink ref="A2:J2" location="Inhaltsverzeichnis!B9" display="     Wirtschaftszweig H" xr:uid="{B2632438-C528-40ED-BB55-E1B925E19B74}"/>
    <hyperlink ref="K2:S2" location="Inhaltsverzeichnis!B10" display="Wirtschaftszweig J" xr:uid="{0D0AEC4F-0900-4056-A9F6-92472EA93D76}"/>
    <hyperlink ref="AD2:AL2" location="Inhaltsverzeichnis!B13" display="Wirtschaftszweig N" xr:uid="{9308A006-05DE-4681-A0EE-6A0A4B37A13A}"/>
    <hyperlink ref="T2:AC2" location="Inhaltsverzeichnis!B11" display="    Wirtschaftszweig L und M" xr:uid="{EF31A9B8-B880-456E-A7EC-BEBF5514DD24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03/26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8228-269D-494D-B28C-03B0E12AF087}">
  <sheetPr codeName="Tabelle5"/>
  <dimension ref="A1:AL176"/>
  <sheetViews>
    <sheetView zoomScaleNormal="100" workbookViewId="0">
      <pane ySplit="7" topLeftCell="A8" activePane="bottomLeft" state="frozen"/>
      <selection pane="bottomLeft" activeCell="M35" sqref="M35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8" s="56" customFormat="1" ht="12" customHeight="1" x14ac:dyDescent="0.2">
      <c r="A1" s="138" t="s">
        <v>129</v>
      </c>
      <c r="B1" s="138"/>
      <c r="C1" s="138"/>
      <c r="D1" s="138"/>
      <c r="E1" s="138"/>
      <c r="F1" s="138"/>
      <c r="G1" s="138"/>
      <c r="H1" s="138"/>
      <c r="I1" s="138"/>
      <c r="J1" s="138"/>
      <c r="K1" s="45"/>
      <c r="L1" s="84"/>
      <c r="M1" s="84"/>
      <c r="N1" s="85"/>
      <c r="O1" s="85"/>
      <c r="P1" s="85"/>
      <c r="Q1" s="85"/>
      <c r="R1" s="86"/>
      <c r="S1" s="85"/>
      <c r="T1" s="156" t="s">
        <v>129</v>
      </c>
      <c r="U1" s="156"/>
      <c r="V1" s="156"/>
      <c r="W1" s="156"/>
      <c r="X1" s="156"/>
      <c r="Y1" s="156"/>
      <c r="Z1" s="156"/>
      <c r="AA1" s="156"/>
      <c r="AB1" s="156"/>
      <c r="AC1" s="156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">
      <c r="A2" s="138" t="s">
        <v>59</v>
      </c>
      <c r="B2" s="138"/>
      <c r="C2" s="138"/>
      <c r="D2" s="138"/>
      <c r="E2" s="138"/>
      <c r="F2" s="138"/>
      <c r="G2" s="138"/>
      <c r="H2" s="138"/>
      <c r="I2" s="138"/>
      <c r="J2" s="138"/>
      <c r="K2" s="138" t="s">
        <v>123</v>
      </c>
      <c r="L2" s="138"/>
      <c r="M2" s="138"/>
      <c r="N2" s="138"/>
      <c r="O2" s="138"/>
      <c r="P2" s="138"/>
      <c r="Q2" s="138"/>
      <c r="R2" s="138"/>
      <c r="S2" s="138"/>
      <c r="T2" s="138" t="s">
        <v>124</v>
      </c>
      <c r="U2" s="138"/>
      <c r="V2" s="138"/>
      <c r="W2" s="138"/>
      <c r="X2" s="138"/>
      <c r="Y2" s="138"/>
      <c r="Z2" s="138"/>
      <c r="AA2" s="138"/>
      <c r="AB2" s="138"/>
      <c r="AC2" s="138"/>
      <c r="AD2" s="138" t="s">
        <v>125</v>
      </c>
      <c r="AE2" s="138"/>
      <c r="AF2" s="138"/>
      <c r="AG2" s="138"/>
      <c r="AH2" s="138"/>
      <c r="AI2" s="138"/>
      <c r="AJ2" s="138"/>
      <c r="AK2" s="138"/>
      <c r="AL2" s="138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39" t="s">
        <v>60</v>
      </c>
      <c r="B4" s="130"/>
      <c r="C4" s="59" t="s">
        <v>61</v>
      </c>
      <c r="D4" s="142" t="s">
        <v>62</v>
      </c>
      <c r="E4" s="143"/>
      <c r="F4" s="143"/>
      <c r="G4" s="143"/>
      <c r="H4" s="143"/>
      <c r="I4" s="143"/>
      <c r="J4" s="143"/>
      <c r="K4" s="144" t="s">
        <v>63</v>
      </c>
      <c r="L4" s="144"/>
      <c r="M4" s="144"/>
      <c r="N4" s="144"/>
      <c r="O4" s="144"/>
      <c r="P4" s="144"/>
      <c r="Q4" s="144"/>
      <c r="R4" s="125" t="s">
        <v>60</v>
      </c>
      <c r="S4" s="139"/>
      <c r="T4" s="139" t="s">
        <v>60</v>
      </c>
      <c r="U4" s="130"/>
      <c r="V4" s="60" t="s">
        <v>64</v>
      </c>
      <c r="W4" s="146" t="s">
        <v>65</v>
      </c>
      <c r="X4" s="144"/>
      <c r="Y4" s="144"/>
      <c r="Z4" s="144"/>
      <c r="AA4" s="144"/>
      <c r="AB4" s="144"/>
      <c r="AC4" s="144"/>
      <c r="AD4" s="144" t="s">
        <v>66</v>
      </c>
      <c r="AE4" s="144"/>
      <c r="AF4" s="144"/>
      <c r="AG4" s="144"/>
      <c r="AH4" s="144"/>
      <c r="AI4" s="144"/>
      <c r="AJ4" s="150"/>
      <c r="AK4" s="125" t="s">
        <v>60</v>
      </c>
      <c r="AL4" s="139"/>
    </row>
    <row r="5" spans="1:38" s="54" customFormat="1" ht="12" customHeight="1" x14ac:dyDescent="0.2">
      <c r="A5" s="140"/>
      <c r="B5" s="131"/>
      <c r="C5" s="147" t="s">
        <v>39</v>
      </c>
      <c r="D5" s="123" t="s">
        <v>67</v>
      </c>
      <c r="E5" s="146" t="s">
        <v>68</v>
      </c>
      <c r="F5" s="144"/>
      <c r="G5" s="144"/>
      <c r="H5" s="150"/>
      <c r="I5" s="151">
        <v>52</v>
      </c>
      <c r="J5" s="153">
        <v>53</v>
      </c>
      <c r="K5" s="130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5"/>
      <c r="S5" s="140"/>
      <c r="T5" s="140"/>
      <c r="U5" s="131"/>
      <c r="V5" s="60" t="s">
        <v>70</v>
      </c>
      <c r="W5" s="123" t="s">
        <v>71</v>
      </c>
      <c r="X5" s="127" t="s">
        <v>72</v>
      </c>
      <c r="Y5" s="128"/>
      <c r="Z5" s="129"/>
      <c r="AA5" s="101">
        <v>71</v>
      </c>
      <c r="AB5" s="20">
        <v>73</v>
      </c>
      <c r="AC5" s="89">
        <v>74</v>
      </c>
      <c r="AD5" s="130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5"/>
      <c r="AL5" s="140"/>
    </row>
    <row r="6" spans="1:38" s="54" customFormat="1" ht="12" customHeight="1" x14ac:dyDescent="0.2">
      <c r="A6" s="140"/>
      <c r="B6" s="131"/>
      <c r="C6" s="148"/>
      <c r="D6" s="137"/>
      <c r="E6" s="123" t="s">
        <v>78</v>
      </c>
      <c r="F6" s="63">
        <v>49</v>
      </c>
      <c r="G6" s="20">
        <v>50</v>
      </c>
      <c r="H6" s="20">
        <v>51</v>
      </c>
      <c r="I6" s="152"/>
      <c r="J6" s="154"/>
      <c r="K6" s="131"/>
      <c r="L6" s="123" t="s">
        <v>79</v>
      </c>
      <c r="M6" s="133" t="s">
        <v>80</v>
      </c>
      <c r="N6" s="123" t="s">
        <v>81</v>
      </c>
      <c r="O6" s="123" t="s">
        <v>82</v>
      </c>
      <c r="P6" s="123" t="s">
        <v>83</v>
      </c>
      <c r="Q6" s="125" t="s">
        <v>84</v>
      </c>
      <c r="R6" s="145"/>
      <c r="S6" s="140"/>
      <c r="T6" s="140"/>
      <c r="U6" s="131"/>
      <c r="V6" s="135" t="s">
        <v>85</v>
      </c>
      <c r="W6" s="137"/>
      <c r="X6" s="121" t="s">
        <v>131</v>
      </c>
      <c r="Y6" s="101">
        <v>69</v>
      </c>
      <c r="Z6" s="101" t="s">
        <v>86</v>
      </c>
      <c r="AA6" s="121" t="s">
        <v>87</v>
      </c>
      <c r="AB6" s="123" t="s">
        <v>88</v>
      </c>
      <c r="AC6" s="125" t="s">
        <v>89</v>
      </c>
      <c r="AD6" s="131"/>
      <c r="AE6" s="115" t="s">
        <v>90</v>
      </c>
      <c r="AF6" s="115" t="s">
        <v>91</v>
      </c>
      <c r="AG6" s="115" t="s">
        <v>92</v>
      </c>
      <c r="AH6" s="115" t="s">
        <v>93</v>
      </c>
      <c r="AI6" s="115" t="s">
        <v>94</v>
      </c>
      <c r="AJ6" s="117" t="s">
        <v>95</v>
      </c>
      <c r="AK6" s="145"/>
      <c r="AL6" s="140"/>
    </row>
    <row r="7" spans="1:38" s="54" customFormat="1" ht="42.6" customHeight="1" x14ac:dyDescent="0.2">
      <c r="A7" s="141"/>
      <c r="B7" s="132"/>
      <c r="C7" s="149"/>
      <c r="D7" s="124"/>
      <c r="E7" s="124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121</v>
      </c>
      <c r="K7" s="132"/>
      <c r="L7" s="124"/>
      <c r="M7" s="134"/>
      <c r="N7" s="124"/>
      <c r="O7" s="124"/>
      <c r="P7" s="124"/>
      <c r="Q7" s="126"/>
      <c r="R7" s="126"/>
      <c r="S7" s="141"/>
      <c r="T7" s="141"/>
      <c r="U7" s="132"/>
      <c r="V7" s="136"/>
      <c r="W7" s="124"/>
      <c r="X7" s="122"/>
      <c r="Y7" s="103" t="s">
        <v>98</v>
      </c>
      <c r="Z7" s="102" t="s">
        <v>99</v>
      </c>
      <c r="AA7" s="122"/>
      <c r="AB7" s="124"/>
      <c r="AC7" s="126"/>
      <c r="AD7" s="132"/>
      <c r="AE7" s="116"/>
      <c r="AF7" s="116"/>
      <c r="AG7" s="116"/>
      <c r="AH7" s="116"/>
      <c r="AI7" s="116"/>
      <c r="AJ7" s="118"/>
      <c r="AK7" s="126"/>
      <c r="AL7" s="141"/>
    </row>
    <row r="8" spans="1:38" s="66" customFormat="1" ht="12" customHeight="1" x14ac:dyDescent="0.2">
      <c r="B8" s="67"/>
      <c r="C8" s="119" t="s">
        <v>137</v>
      </c>
      <c r="D8" s="119"/>
      <c r="E8" s="119"/>
      <c r="F8" s="119"/>
      <c r="G8" s="119"/>
      <c r="H8" s="119"/>
      <c r="I8" s="119"/>
      <c r="J8" s="119"/>
      <c r="K8" s="120" t="s">
        <v>137</v>
      </c>
      <c r="L8" s="120"/>
      <c r="M8" s="120"/>
      <c r="N8" s="120"/>
      <c r="O8" s="120"/>
      <c r="P8" s="120"/>
      <c r="Q8" s="120"/>
      <c r="R8" s="68"/>
      <c r="S8" s="19"/>
      <c r="T8" s="19"/>
      <c r="U8" s="67"/>
      <c r="V8" s="119" t="s">
        <v>137</v>
      </c>
      <c r="W8" s="119"/>
      <c r="X8" s="119"/>
      <c r="Y8" s="119"/>
      <c r="Z8" s="119"/>
      <c r="AA8" s="119"/>
      <c r="AB8" s="119"/>
      <c r="AC8" s="119"/>
      <c r="AD8" s="120" t="s">
        <v>137</v>
      </c>
      <c r="AE8" s="120"/>
      <c r="AF8" s="120"/>
      <c r="AG8" s="120"/>
      <c r="AH8" s="120"/>
      <c r="AI8" s="120"/>
      <c r="AJ8" s="120"/>
      <c r="AK8" s="68"/>
      <c r="AL8" s="67"/>
    </row>
    <row r="9" spans="1:38" s="74" customFormat="1" ht="12" customHeight="1" x14ac:dyDescent="0.2">
      <c r="A9" s="73">
        <v>2025</v>
      </c>
      <c r="B9" s="70" t="s">
        <v>100</v>
      </c>
      <c r="C9" s="71">
        <v>158.68</v>
      </c>
      <c r="D9" s="71">
        <v>223.54</v>
      </c>
      <c r="E9" s="71">
        <v>142.65</v>
      </c>
      <c r="F9" s="71">
        <v>144.93</v>
      </c>
      <c r="G9" s="71">
        <v>60.49</v>
      </c>
      <c r="H9" s="71">
        <v>89.04</v>
      </c>
      <c r="I9" s="71">
        <v>293.70999999999998</v>
      </c>
      <c r="J9" s="71">
        <v>203.58</v>
      </c>
      <c r="K9" s="71">
        <v>133.91</v>
      </c>
      <c r="L9" s="71">
        <v>112.52</v>
      </c>
      <c r="M9" s="71">
        <v>126.86</v>
      </c>
      <c r="N9" s="71">
        <v>15.71</v>
      </c>
      <c r="O9" s="71">
        <v>78.56</v>
      </c>
      <c r="P9" s="71">
        <v>174.15</v>
      </c>
      <c r="Q9" s="71">
        <v>265.39999999999998</v>
      </c>
      <c r="R9" s="72">
        <v>2025</v>
      </c>
      <c r="S9" s="70" t="s">
        <v>100</v>
      </c>
      <c r="T9" s="73">
        <v>2025</v>
      </c>
      <c r="U9" s="70" t="s">
        <v>100</v>
      </c>
      <c r="V9" s="71">
        <v>132.13999999999999</v>
      </c>
      <c r="W9" s="71">
        <v>109.87</v>
      </c>
      <c r="X9" s="71">
        <v>148.22999999999999</v>
      </c>
      <c r="Y9" s="71">
        <v>142.06</v>
      </c>
      <c r="Z9" s="71">
        <v>162.53</v>
      </c>
      <c r="AA9" s="71">
        <v>97.92</v>
      </c>
      <c r="AB9" s="71">
        <v>76.23</v>
      </c>
      <c r="AC9" s="71">
        <v>108.16</v>
      </c>
      <c r="AD9" s="71">
        <v>144.01</v>
      </c>
      <c r="AE9" s="71">
        <v>100.01</v>
      </c>
      <c r="AF9" s="71">
        <v>140.88</v>
      </c>
      <c r="AG9" s="71">
        <v>146.75</v>
      </c>
      <c r="AH9" s="71">
        <v>179.61</v>
      </c>
      <c r="AI9" s="71">
        <v>184.74</v>
      </c>
      <c r="AJ9" s="71">
        <v>143.4</v>
      </c>
      <c r="AK9" s="72">
        <v>2025</v>
      </c>
      <c r="AL9" s="70" t="s">
        <v>100</v>
      </c>
    </row>
    <row r="10" spans="1:38" s="74" customFormat="1" ht="12" customHeight="1" x14ac:dyDescent="0.2">
      <c r="B10" s="70" t="s">
        <v>101</v>
      </c>
      <c r="C10" s="71">
        <v>158.32</v>
      </c>
      <c r="D10" s="71">
        <v>251.93</v>
      </c>
      <c r="E10" s="71">
        <v>144.09</v>
      </c>
      <c r="F10" s="71">
        <v>145.99</v>
      </c>
      <c r="G10" s="71">
        <v>74.34</v>
      </c>
      <c r="H10" s="71">
        <v>100.66</v>
      </c>
      <c r="I10" s="71">
        <v>357.42</v>
      </c>
      <c r="J10" s="71">
        <v>175.85</v>
      </c>
      <c r="K10" s="71">
        <v>133.62</v>
      </c>
      <c r="L10" s="71">
        <v>98.79</v>
      </c>
      <c r="M10" s="71">
        <v>178.56</v>
      </c>
      <c r="N10" s="71">
        <v>21.69</v>
      </c>
      <c r="O10" s="71">
        <v>80.61</v>
      </c>
      <c r="P10" s="71">
        <v>156.53</v>
      </c>
      <c r="Q10" s="71">
        <v>298.7</v>
      </c>
      <c r="R10" s="79"/>
      <c r="S10" s="70" t="s">
        <v>101</v>
      </c>
      <c r="T10" s="71"/>
      <c r="U10" s="70" t="s">
        <v>101</v>
      </c>
      <c r="V10" s="71">
        <v>92.33</v>
      </c>
      <c r="W10" s="71">
        <v>114.92</v>
      </c>
      <c r="X10" s="71">
        <v>140.38999999999999</v>
      </c>
      <c r="Y10" s="71">
        <v>141.80000000000001</v>
      </c>
      <c r="Z10" s="71">
        <v>137.12</v>
      </c>
      <c r="AA10" s="71">
        <v>114.92</v>
      </c>
      <c r="AB10" s="71">
        <v>67.010000000000005</v>
      </c>
      <c r="AC10" s="71">
        <v>81.44</v>
      </c>
      <c r="AD10" s="71">
        <v>140.38</v>
      </c>
      <c r="AE10" s="71">
        <v>88.28</v>
      </c>
      <c r="AF10" s="71">
        <v>127.02</v>
      </c>
      <c r="AG10" s="71">
        <v>170.8</v>
      </c>
      <c r="AH10" s="71">
        <v>165.24</v>
      </c>
      <c r="AI10" s="71">
        <v>203.61</v>
      </c>
      <c r="AJ10" s="71">
        <v>130.24</v>
      </c>
      <c r="AK10" s="79"/>
      <c r="AL10" s="70" t="s">
        <v>101</v>
      </c>
    </row>
    <row r="11" spans="1:38" s="74" customFormat="1" ht="12" customHeight="1" x14ac:dyDescent="0.2">
      <c r="B11" s="70" t="s">
        <v>102</v>
      </c>
      <c r="C11" s="71">
        <v>153.97999999999999</v>
      </c>
      <c r="D11" s="71">
        <v>207.26</v>
      </c>
      <c r="E11" s="71">
        <v>167.06</v>
      </c>
      <c r="F11" s="71">
        <v>170.04</v>
      </c>
      <c r="G11" s="71">
        <v>79.25</v>
      </c>
      <c r="H11" s="71">
        <v>81.23</v>
      </c>
      <c r="I11" s="71">
        <v>243.79</v>
      </c>
      <c r="J11" s="71">
        <v>190.43</v>
      </c>
      <c r="K11" s="71">
        <v>139.61000000000001</v>
      </c>
      <c r="L11" s="71">
        <v>118.11</v>
      </c>
      <c r="M11" s="71">
        <v>203.4</v>
      </c>
      <c r="N11" s="71">
        <v>31.95</v>
      </c>
      <c r="O11" s="71">
        <v>81.77</v>
      </c>
      <c r="P11" s="71">
        <v>175.52</v>
      </c>
      <c r="Q11" s="71">
        <v>246.35</v>
      </c>
      <c r="R11" s="79"/>
      <c r="S11" s="70" t="s">
        <v>102</v>
      </c>
      <c r="T11" s="71"/>
      <c r="U11" s="70" t="s">
        <v>102</v>
      </c>
      <c r="V11" s="71">
        <v>113.77</v>
      </c>
      <c r="W11" s="71">
        <v>121.2</v>
      </c>
      <c r="X11" s="71">
        <v>138.91</v>
      </c>
      <c r="Y11" s="71">
        <v>148.91</v>
      </c>
      <c r="Z11" s="71">
        <v>115.68</v>
      </c>
      <c r="AA11" s="71">
        <v>119.06</v>
      </c>
      <c r="AB11" s="71">
        <v>78.930000000000007</v>
      </c>
      <c r="AC11" s="71">
        <v>124.49</v>
      </c>
      <c r="AD11" s="71">
        <v>152.59</v>
      </c>
      <c r="AE11" s="71">
        <v>94.08</v>
      </c>
      <c r="AF11" s="71">
        <v>138.56</v>
      </c>
      <c r="AG11" s="71">
        <v>155.49</v>
      </c>
      <c r="AH11" s="71">
        <v>176.61</v>
      </c>
      <c r="AI11" s="71">
        <v>225.66</v>
      </c>
      <c r="AJ11" s="71">
        <v>142.68</v>
      </c>
      <c r="AK11" s="71"/>
      <c r="AL11" s="70" t="s">
        <v>102</v>
      </c>
    </row>
    <row r="12" spans="1:38" s="74" customFormat="1" ht="12" customHeight="1" x14ac:dyDescent="0.2">
      <c r="B12" s="70" t="s">
        <v>103</v>
      </c>
      <c r="C12" s="71">
        <v>166.61</v>
      </c>
      <c r="D12" s="71">
        <v>244.72</v>
      </c>
      <c r="E12" s="71">
        <v>168.37</v>
      </c>
      <c r="F12" s="71">
        <v>169.46</v>
      </c>
      <c r="G12" s="71">
        <v>128.43</v>
      </c>
      <c r="H12" s="71">
        <v>143.58000000000001</v>
      </c>
      <c r="I12" s="71">
        <v>284.33999999999997</v>
      </c>
      <c r="J12" s="71">
        <v>335.93</v>
      </c>
      <c r="K12" s="71">
        <v>131.69999999999999</v>
      </c>
      <c r="L12" s="71">
        <v>113.15</v>
      </c>
      <c r="M12" s="71">
        <v>188.5</v>
      </c>
      <c r="N12" s="71">
        <v>88.55</v>
      </c>
      <c r="O12" s="71">
        <v>80.319999999999993</v>
      </c>
      <c r="P12" s="71">
        <v>160.34</v>
      </c>
      <c r="Q12" s="71">
        <v>205.99</v>
      </c>
      <c r="R12" s="79"/>
      <c r="S12" s="70" t="s">
        <v>103</v>
      </c>
      <c r="T12" s="71"/>
      <c r="U12" s="70" t="s">
        <v>103</v>
      </c>
      <c r="V12" s="71">
        <v>132.54</v>
      </c>
      <c r="W12" s="71">
        <v>106.95</v>
      </c>
      <c r="X12" s="71">
        <v>121</v>
      </c>
      <c r="Y12" s="71">
        <v>139.30000000000001</v>
      </c>
      <c r="Z12" s="71">
        <v>78.53</v>
      </c>
      <c r="AA12" s="71">
        <v>104.21</v>
      </c>
      <c r="AB12" s="71">
        <v>65.010000000000005</v>
      </c>
      <c r="AC12" s="71">
        <v>127.04</v>
      </c>
      <c r="AD12" s="71">
        <v>155.08000000000001</v>
      </c>
      <c r="AE12" s="71">
        <v>91.69</v>
      </c>
      <c r="AF12" s="71">
        <v>115.8</v>
      </c>
      <c r="AG12" s="71">
        <v>168.52</v>
      </c>
      <c r="AH12" s="71">
        <v>180.28</v>
      </c>
      <c r="AI12" s="71">
        <v>239.73</v>
      </c>
      <c r="AJ12" s="71">
        <v>147.72999999999999</v>
      </c>
      <c r="AK12" s="71"/>
      <c r="AL12" s="70" t="s">
        <v>103</v>
      </c>
    </row>
    <row r="13" spans="1:38" s="74" customFormat="1" ht="12" customHeight="1" x14ac:dyDescent="0.2">
      <c r="B13" s="70" t="s">
        <v>104</v>
      </c>
      <c r="C13" s="71">
        <v>156.86000000000001</v>
      </c>
      <c r="D13" s="71">
        <v>217.13</v>
      </c>
      <c r="E13" s="71">
        <v>154.65</v>
      </c>
      <c r="F13" s="71">
        <v>154.55000000000001</v>
      </c>
      <c r="G13" s="71">
        <v>190.01</v>
      </c>
      <c r="H13" s="71">
        <v>131.34</v>
      </c>
      <c r="I13" s="71">
        <v>240.17</v>
      </c>
      <c r="J13" s="71">
        <v>330.56</v>
      </c>
      <c r="K13" s="71">
        <v>133.46</v>
      </c>
      <c r="L13" s="71">
        <v>105.42</v>
      </c>
      <c r="M13" s="71">
        <v>189.83</v>
      </c>
      <c r="N13" s="71">
        <v>95.46</v>
      </c>
      <c r="O13" s="71">
        <v>72.209999999999994</v>
      </c>
      <c r="P13" s="71">
        <v>137.82</v>
      </c>
      <c r="Q13" s="71">
        <v>334.32</v>
      </c>
      <c r="R13" s="79"/>
      <c r="S13" s="70" t="s">
        <v>104</v>
      </c>
      <c r="T13" s="71"/>
      <c r="U13" s="70" t="s">
        <v>104</v>
      </c>
      <c r="V13" s="71">
        <v>130.5</v>
      </c>
      <c r="W13" s="71">
        <v>114.39</v>
      </c>
      <c r="X13" s="71">
        <v>133.91</v>
      </c>
      <c r="Y13" s="71">
        <v>158.12</v>
      </c>
      <c r="Z13" s="71">
        <v>77.7</v>
      </c>
      <c r="AA13" s="71">
        <v>110.87</v>
      </c>
      <c r="AB13" s="71">
        <v>58.06</v>
      </c>
      <c r="AC13" s="71">
        <v>138.06</v>
      </c>
      <c r="AD13" s="71">
        <v>143.26</v>
      </c>
      <c r="AE13" s="71">
        <v>83.22</v>
      </c>
      <c r="AF13" s="71">
        <v>120.83</v>
      </c>
      <c r="AG13" s="71">
        <v>159.85</v>
      </c>
      <c r="AH13" s="71">
        <v>191.82</v>
      </c>
      <c r="AI13" s="71">
        <v>221.56</v>
      </c>
      <c r="AJ13" s="71">
        <v>126.55</v>
      </c>
      <c r="AK13" s="71"/>
      <c r="AL13" s="70" t="s">
        <v>104</v>
      </c>
    </row>
    <row r="14" spans="1:38" s="74" customFormat="1" ht="12" customHeight="1" x14ac:dyDescent="0.2">
      <c r="B14" s="70" t="s">
        <v>105</v>
      </c>
      <c r="C14" s="71">
        <v>185.81</v>
      </c>
      <c r="D14" s="71">
        <v>224.78</v>
      </c>
      <c r="E14" s="71">
        <v>158.27000000000001</v>
      </c>
      <c r="F14" s="71">
        <v>157.88999999999999</v>
      </c>
      <c r="G14" s="71">
        <v>185.19</v>
      </c>
      <c r="H14" s="71">
        <v>156.66999999999999</v>
      </c>
      <c r="I14" s="71">
        <v>245.98</v>
      </c>
      <c r="J14" s="71">
        <v>359.36</v>
      </c>
      <c r="K14" s="71">
        <v>228.01</v>
      </c>
      <c r="L14" s="71">
        <v>126.99</v>
      </c>
      <c r="M14" s="71">
        <v>181.65</v>
      </c>
      <c r="N14" s="71">
        <v>1052.73</v>
      </c>
      <c r="O14" s="71">
        <v>109.72</v>
      </c>
      <c r="P14" s="71">
        <v>175.58</v>
      </c>
      <c r="Q14" s="71">
        <v>431.33</v>
      </c>
      <c r="R14" s="79"/>
      <c r="S14" s="70" t="s">
        <v>105</v>
      </c>
      <c r="T14" s="71"/>
      <c r="U14" s="70" t="s">
        <v>105</v>
      </c>
      <c r="V14" s="71">
        <v>113.99</v>
      </c>
      <c r="W14" s="71">
        <v>127.08</v>
      </c>
      <c r="X14" s="71">
        <v>123.61</v>
      </c>
      <c r="Y14" s="71">
        <v>142.88</v>
      </c>
      <c r="Z14" s="71">
        <v>78.88</v>
      </c>
      <c r="AA14" s="71">
        <v>123.36</v>
      </c>
      <c r="AB14" s="71">
        <v>55.68</v>
      </c>
      <c r="AC14" s="71">
        <v>248.33</v>
      </c>
      <c r="AD14" s="71">
        <v>221.87</v>
      </c>
      <c r="AE14" s="71">
        <v>318.52999999999997</v>
      </c>
      <c r="AF14" s="71">
        <v>130.44</v>
      </c>
      <c r="AG14" s="71">
        <v>193.46</v>
      </c>
      <c r="AH14" s="71">
        <v>193.23</v>
      </c>
      <c r="AI14" s="71">
        <v>230.43</v>
      </c>
      <c r="AJ14" s="71">
        <v>159.29</v>
      </c>
      <c r="AK14" s="71"/>
      <c r="AL14" s="70" t="s">
        <v>105</v>
      </c>
    </row>
    <row r="15" spans="1:38" s="74" customFormat="1" ht="12" customHeight="1" x14ac:dyDescent="0.2">
      <c r="B15" s="70" t="s">
        <v>106</v>
      </c>
      <c r="C15" s="71">
        <v>162.71</v>
      </c>
      <c r="D15" s="71">
        <v>213.97</v>
      </c>
      <c r="E15" s="71">
        <v>170.41</v>
      </c>
      <c r="F15" s="71">
        <v>171.22</v>
      </c>
      <c r="G15" s="71">
        <v>194</v>
      </c>
      <c r="H15" s="71">
        <v>108.99</v>
      </c>
      <c r="I15" s="71">
        <v>261.33999999999997</v>
      </c>
      <c r="J15" s="71">
        <v>163.52000000000001</v>
      </c>
      <c r="K15" s="71">
        <v>164.3</v>
      </c>
      <c r="L15" s="71">
        <v>111.84</v>
      </c>
      <c r="M15" s="71">
        <v>200.05</v>
      </c>
      <c r="N15" s="71">
        <v>112.47</v>
      </c>
      <c r="O15" s="71">
        <v>108.67</v>
      </c>
      <c r="P15" s="71">
        <v>188.04</v>
      </c>
      <c r="Q15" s="71">
        <v>321.42</v>
      </c>
      <c r="R15" s="79"/>
      <c r="S15" s="70" t="s">
        <v>106</v>
      </c>
      <c r="T15" s="71"/>
      <c r="U15" s="70" t="s">
        <v>106</v>
      </c>
      <c r="V15" s="71">
        <v>116.88</v>
      </c>
      <c r="W15" s="71">
        <v>124.91</v>
      </c>
      <c r="X15" s="71">
        <v>171.79</v>
      </c>
      <c r="Y15" s="71">
        <v>160.94</v>
      </c>
      <c r="Z15" s="71">
        <v>196.99</v>
      </c>
      <c r="AA15" s="71">
        <v>109.24</v>
      </c>
      <c r="AB15" s="71">
        <v>66.95</v>
      </c>
      <c r="AC15" s="71">
        <v>150.21</v>
      </c>
      <c r="AD15" s="71">
        <v>163.81</v>
      </c>
      <c r="AE15" s="71">
        <v>98.29</v>
      </c>
      <c r="AF15" s="71">
        <v>136.44999999999999</v>
      </c>
      <c r="AG15" s="71">
        <v>220.97</v>
      </c>
      <c r="AH15" s="71">
        <v>212.59</v>
      </c>
      <c r="AI15" s="71">
        <v>254.65</v>
      </c>
      <c r="AJ15" s="71">
        <v>138.78</v>
      </c>
      <c r="AK15" s="71"/>
      <c r="AL15" s="70" t="s">
        <v>106</v>
      </c>
    </row>
    <row r="16" spans="1:38" s="74" customFormat="1" ht="12" customHeight="1" x14ac:dyDescent="0.2">
      <c r="B16" s="70" t="s">
        <v>107</v>
      </c>
      <c r="C16" s="71">
        <v>156.75</v>
      </c>
      <c r="D16" s="71">
        <v>178.73</v>
      </c>
      <c r="E16" s="71">
        <v>159.22999999999999</v>
      </c>
      <c r="F16" s="71">
        <v>158.06</v>
      </c>
      <c r="G16" s="71">
        <v>191.3</v>
      </c>
      <c r="H16" s="71">
        <v>194.7</v>
      </c>
      <c r="I16" s="71">
        <v>200.81</v>
      </c>
      <c r="J16" s="71">
        <v>152.58000000000001</v>
      </c>
      <c r="K16" s="71">
        <v>148.22</v>
      </c>
      <c r="L16" s="71">
        <v>110.45</v>
      </c>
      <c r="M16" s="71">
        <v>140.19</v>
      </c>
      <c r="N16" s="71">
        <v>143.5</v>
      </c>
      <c r="O16" s="71">
        <v>120.33</v>
      </c>
      <c r="P16" s="71">
        <v>137.16</v>
      </c>
      <c r="Q16" s="71">
        <v>324.02999999999997</v>
      </c>
      <c r="R16" s="79"/>
      <c r="S16" s="70" t="s">
        <v>107</v>
      </c>
      <c r="T16" s="71"/>
      <c r="U16" s="70" t="s">
        <v>107</v>
      </c>
      <c r="V16" s="71">
        <v>157.05000000000001</v>
      </c>
      <c r="W16" s="71">
        <v>117.62</v>
      </c>
      <c r="X16" s="71">
        <v>136.1</v>
      </c>
      <c r="Y16" s="71">
        <v>124.55</v>
      </c>
      <c r="Z16" s="71">
        <v>162.91</v>
      </c>
      <c r="AA16" s="71">
        <v>117.53</v>
      </c>
      <c r="AB16" s="71">
        <v>54.42</v>
      </c>
      <c r="AC16" s="71">
        <v>126.1</v>
      </c>
      <c r="AD16" s="71">
        <v>158.19999999999999</v>
      </c>
      <c r="AE16" s="71">
        <v>109.35</v>
      </c>
      <c r="AF16" s="71">
        <v>131.01</v>
      </c>
      <c r="AG16" s="71">
        <v>261.17</v>
      </c>
      <c r="AH16" s="71">
        <v>181.46</v>
      </c>
      <c r="AI16" s="71">
        <v>228.24</v>
      </c>
      <c r="AJ16" s="71">
        <v>137.11000000000001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158.1</v>
      </c>
      <c r="D17" s="71">
        <v>206.76</v>
      </c>
      <c r="E17" s="71">
        <v>171.99</v>
      </c>
      <c r="F17" s="71">
        <v>172.18</v>
      </c>
      <c r="G17" s="71">
        <v>179.43</v>
      </c>
      <c r="H17" s="71">
        <v>156.1</v>
      </c>
      <c r="I17" s="71">
        <v>242.89</v>
      </c>
      <c r="J17" s="71">
        <v>173.51</v>
      </c>
      <c r="K17" s="71">
        <v>169.81</v>
      </c>
      <c r="L17" s="71">
        <v>113.08</v>
      </c>
      <c r="M17" s="71">
        <v>202.85</v>
      </c>
      <c r="N17" s="71">
        <v>174.6</v>
      </c>
      <c r="O17" s="71">
        <v>124.06</v>
      </c>
      <c r="P17" s="71">
        <v>180.17</v>
      </c>
      <c r="Q17" s="71">
        <v>314.82</v>
      </c>
      <c r="R17" s="79"/>
      <c r="S17" s="70" t="s">
        <v>108</v>
      </c>
      <c r="T17" s="71"/>
      <c r="U17" s="70" t="s">
        <v>108</v>
      </c>
      <c r="V17" s="71">
        <v>98.42</v>
      </c>
      <c r="W17" s="71">
        <v>131.85</v>
      </c>
      <c r="X17" s="71">
        <v>148.97999999999999</v>
      </c>
      <c r="Y17" s="71">
        <v>134.69999999999999</v>
      </c>
      <c r="Z17" s="71">
        <v>182.13</v>
      </c>
      <c r="AA17" s="71">
        <v>128.27000000000001</v>
      </c>
      <c r="AB17" s="71">
        <v>74.010000000000005</v>
      </c>
      <c r="AC17" s="71">
        <v>165.82</v>
      </c>
      <c r="AD17" s="71">
        <v>163.07</v>
      </c>
      <c r="AE17" s="71">
        <v>109.16</v>
      </c>
      <c r="AF17" s="71">
        <v>148.54</v>
      </c>
      <c r="AG17" s="71">
        <v>167.97</v>
      </c>
      <c r="AH17" s="71">
        <v>218.29</v>
      </c>
      <c r="AI17" s="71">
        <v>230.24</v>
      </c>
      <c r="AJ17" s="71">
        <v>147.33000000000001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157.11000000000001</v>
      </c>
      <c r="D18" s="71">
        <v>188.93</v>
      </c>
      <c r="E18" s="71">
        <v>177.54</v>
      </c>
      <c r="F18" s="71">
        <v>178.71</v>
      </c>
      <c r="G18" s="71">
        <v>144.25</v>
      </c>
      <c r="H18" s="71">
        <v>142.87</v>
      </c>
      <c r="I18" s="71">
        <v>201.96</v>
      </c>
      <c r="J18" s="71">
        <v>173.07</v>
      </c>
      <c r="K18" s="71">
        <v>158.66</v>
      </c>
      <c r="L18" s="71">
        <v>120.91</v>
      </c>
      <c r="M18" s="71">
        <v>189.63</v>
      </c>
      <c r="N18" s="71">
        <v>52.28</v>
      </c>
      <c r="O18" s="71">
        <v>115.38</v>
      </c>
      <c r="P18" s="71">
        <v>164</v>
      </c>
      <c r="Q18" s="71">
        <v>363.5</v>
      </c>
      <c r="R18" s="79"/>
      <c r="S18" s="70" t="s">
        <v>109</v>
      </c>
      <c r="T18" s="71"/>
      <c r="U18" s="70" t="s">
        <v>109</v>
      </c>
      <c r="V18" s="71">
        <v>116.99</v>
      </c>
      <c r="W18" s="71">
        <v>139.9</v>
      </c>
      <c r="X18" s="71">
        <v>143.55000000000001</v>
      </c>
      <c r="Y18" s="71">
        <v>137.05000000000001</v>
      </c>
      <c r="Z18" s="71">
        <v>158.63999999999999</v>
      </c>
      <c r="AA18" s="71">
        <v>149.29</v>
      </c>
      <c r="AB18" s="71">
        <v>60.19</v>
      </c>
      <c r="AC18" s="71">
        <v>144.72999999999999</v>
      </c>
      <c r="AD18" s="71">
        <v>165.4</v>
      </c>
      <c r="AE18" s="71">
        <v>111.21</v>
      </c>
      <c r="AF18" s="71">
        <v>145.27000000000001</v>
      </c>
      <c r="AG18" s="71">
        <v>288.54000000000002</v>
      </c>
      <c r="AH18" s="71">
        <v>175.49</v>
      </c>
      <c r="AI18" s="71">
        <v>244.28</v>
      </c>
      <c r="AJ18" s="71">
        <v>139.52000000000001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160.58000000000001</v>
      </c>
      <c r="D19" s="71">
        <v>172.09</v>
      </c>
      <c r="E19" s="71">
        <v>165.63</v>
      </c>
      <c r="F19" s="71">
        <v>167.34</v>
      </c>
      <c r="G19" s="71">
        <v>89.38</v>
      </c>
      <c r="H19" s="71">
        <v>137.47999999999999</v>
      </c>
      <c r="I19" s="71">
        <v>171.64</v>
      </c>
      <c r="J19" s="71">
        <v>195.54</v>
      </c>
      <c r="K19" s="71">
        <v>152.16</v>
      </c>
      <c r="L19" s="71">
        <v>113.38</v>
      </c>
      <c r="M19" s="71">
        <v>162.49</v>
      </c>
      <c r="N19" s="71">
        <v>38.78</v>
      </c>
      <c r="O19" s="71">
        <v>107.94</v>
      </c>
      <c r="P19" s="71">
        <v>175.5</v>
      </c>
      <c r="Q19" s="71">
        <v>312.52999999999997</v>
      </c>
      <c r="R19" s="79"/>
      <c r="S19" s="70" t="s">
        <v>110</v>
      </c>
      <c r="T19" s="71"/>
      <c r="U19" s="70" t="s">
        <v>110</v>
      </c>
      <c r="V19" s="71">
        <v>142.38999999999999</v>
      </c>
      <c r="W19" s="71">
        <v>154.63999999999999</v>
      </c>
      <c r="X19" s="71">
        <v>123.66</v>
      </c>
      <c r="Y19" s="71">
        <v>136.36000000000001</v>
      </c>
      <c r="Z19" s="71">
        <v>94.17</v>
      </c>
      <c r="AA19" s="71">
        <v>179.71</v>
      </c>
      <c r="AB19" s="71">
        <v>84.27</v>
      </c>
      <c r="AC19" s="71">
        <v>146.97</v>
      </c>
      <c r="AD19" s="71">
        <v>172.98</v>
      </c>
      <c r="AE19" s="71">
        <v>129.31</v>
      </c>
      <c r="AF19" s="71">
        <v>137.16999999999999</v>
      </c>
      <c r="AG19" s="71">
        <v>170.19</v>
      </c>
      <c r="AH19" s="71">
        <v>159.47</v>
      </c>
      <c r="AI19" s="71">
        <v>247.58</v>
      </c>
      <c r="AJ19" s="71">
        <v>163.61000000000001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177.14</v>
      </c>
      <c r="D20" s="71">
        <v>163.16999999999999</v>
      </c>
      <c r="E20" s="71">
        <v>157.84</v>
      </c>
      <c r="F20" s="71">
        <v>159.65</v>
      </c>
      <c r="G20" s="71">
        <v>85.04</v>
      </c>
      <c r="H20" s="71">
        <v>121.46</v>
      </c>
      <c r="I20" s="71">
        <v>164.46</v>
      </c>
      <c r="J20" s="71">
        <v>175.63</v>
      </c>
      <c r="K20" s="71">
        <v>178.77</v>
      </c>
      <c r="L20" s="71">
        <v>140.01</v>
      </c>
      <c r="M20" s="71">
        <v>266.07</v>
      </c>
      <c r="N20" s="71">
        <v>18.53</v>
      </c>
      <c r="O20" s="71">
        <v>121.44</v>
      </c>
      <c r="P20" s="71">
        <v>221.14</v>
      </c>
      <c r="Q20" s="71">
        <v>295.33999999999997</v>
      </c>
      <c r="R20" s="79"/>
      <c r="S20" s="70" t="s">
        <v>111</v>
      </c>
      <c r="T20" s="71"/>
      <c r="U20" s="70" t="s">
        <v>111</v>
      </c>
      <c r="V20" s="71">
        <v>184.04</v>
      </c>
      <c r="W20" s="71">
        <v>197.77</v>
      </c>
      <c r="X20" s="71">
        <v>149.52000000000001</v>
      </c>
      <c r="Y20" s="71">
        <v>169.26</v>
      </c>
      <c r="Z20" s="71">
        <v>103.71</v>
      </c>
      <c r="AA20" s="71">
        <v>213.29</v>
      </c>
      <c r="AB20" s="71">
        <v>85.85</v>
      </c>
      <c r="AC20" s="71">
        <v>370.12</v>
      </c>
      <c r="AD20" s="71">
        <v>174.1</v>
      </c>
      <c r="AE20" s="71">
        <v>152.29</v>
      </c>
      <c r="AF20" s="71">
        <v>156.12</v>
      </c>
      <c r="AG20" s="71">
        <v>116.09</v>
      </c>
      <c r="AH20" s="71">
        <v>166.4</v>
      </c>
      <c r="AI20" s="71">
        <v>264.85000000000002</v>
      </c>
      <c r="AJ20" s="71">
        <v>123.79</v>
      </c>
      <c r="AK20" s="71"/>
      <c r="AL20" s="70" t="s">
        <v>111</v>
      </c>
    </row>
    <row r="21" spans="1:38" s="99" customFormat="1" ht="12" customHeight="1" x14ac:dyDescent="0.2">
      <c r="B21" s="100" t="s">
        <v>136</v>
      </c>
      <c r="C21" s="71">
        <v>156.99333333333334</v>
      </c>
      <c r="D21" s="71">
        <v>227.57666666666668</v>
      </c>
      <c r="E21" s="71">
        <v>151.26666666666668</v>
      </c>
      <c r="F21" s="71">
        <v>153.65333333333334</v>
      </c>
      <c r="G21" s="71">
        <v>71.36</v>
      </c>
      <c r="H21" s="71">
        <v>90.31</v>
      </c>
      <c r="I21" s="71">
        <v>298.30666666666667</v>
      </c>
      <c r="J21" s="71">
        <v>189.95333333333335</v>
      </c>
      <c r="K21" s="71">
        <v>135.71333333333334</v>
      </c>
      <c r="L21" s="71">
        <v>109.80666666666667</v>
      </c>
      <c r="M21" s="71">
        <v>169.60666666666668</v>
      </c>
      <c r="N21" s="71">
        <v>23.116666666666671</v>
      </c>
      <c r="O21" s="71">
        <v>80.313333333333333</v>
      </c>
      <c r="P21" s="71">
        <v>168.73333333333335</v>
      </c>
      <c r="Q21" s="71">
        <v>270.14999999999998</v>
      </c>
      <c r="R21" s="71"/>
      <c r="S21" s="100" t="str">
        <f>$B$21</f>
        <v>Jan-Mär</v>
      </c>
      <c r="T21" s="71"/>
      <c r="U21" s="100" t="s">
        <v>122</v>
      </c>
      <c r="V21" s="71">
        <v>112.74666666666666</v>
      </c>
      <c r="W21" s="71">
        <v>115.33</v>
      </c>
      <c r="X21" s="71">
        <v>142.51</v>
      </c>
      <c r="Y21" s="71">
        <v>144.25666666666666</v>
      </c>
      <c r="Z21" s="71">
        <v>138.44333333333333</v>
      </c>
      <c r="AA21" s="71">
        <v>110.63333333333333</v>
      </c>
      <c r="AB21" s="71">
        <v>74.056666666666672</v>
      </c>
      <c r="AC21" s="71">
        <v>104.69666666666666</v>
      </c>
      <c r="AD21" s="71">
        <v>145.66</v>
      </c>
      <c r="AE21" s="71">
        <v>94.123333333333335</v>
      </c>
      <c r="AF21" s="71">
        <v>135.48666666666665</v>
      </c>
      <c r="AG21" s="71">
        <v>157.68</v>
      </c>
      <c r="AH21" s="71">
        <v>173.82000000000002</v>
      </c>
      <c r="AI21" s="71">
        <v>204.67</v>
      </c>
      <c r="AJ21" s="71">
        <v>138.77333333333334</v>
      </c>
      <c r="AK21" s="71"/>
      <c r="AL21" s="100" t="str">
        <f>$B$21</f>
        <v>Jan-Mär</v>
      </c>
    </row>
    <row r="22" spans="1:38" s="74" customFormat="1" ht="12" customHeight="1" x14ac:dyDescent="0.2">
      <c r="B22" s="75" t="s">
        <v>112</v>
      </c>
      <c r="C22" s="71">
        <v>162.7208333333333</v>
      </c>
      <c r="D22" s="71">
        <v>207.75083333333336</v>
      </c>
      <c r="E22" s="71">
        <v>161.47749999999999</v>
      </c>
      <c r="F22" s="71">
        <v>162.50166666666667</v>
      </c>
      <c r="G22" s="71">
        <v>133.42583333333334</v>
      </c>
      <c r="H22" s="71">
        <v>130.34333333333333</v>
      </c>
      <c r="I22" s="71">
        <v>242.3758333333333</v>
      </c>
      <c r="J22" s="71">
        <v>219.13</v>
      </c>
      <c r="K22" s="71">
        <v>156.01916666666668</v>
      </c>
      <c r="L22" s="71">
        <v>115.38750000000003</v>
      </c>
      <c r="M22" s="71">
        <v>185.84</v>
      </c>
      <c r="N22" s="71">
        <v>153.85416666666666</v>
      </c>
      <c r="O22" s="71">
        <v>100.08416666666666</v>
      </c>
      <c r="P22" s="71">
        <v>170.49583333333337</v>
      </c>
      <c r="Q22" s="71">
        <v>309.47750000000002</v>
      </c>
      <c r="R22" s="79"/>
      <c r="S22" s="75" t="s">
        <v>112</v>
      </c>
      <c r="T22" s="71"/>
      <c r="U22" s="75" t="s">
        <v>112</v>
      </c>
      <c r="V22" s="71">
        <v>127.58666666666666</v>
      </c>
      <c r="W22" s="71">
        <v>130.09166666666667</v>
      </c>
      <c r="X22" s="71">
        <v>139.97083333333333</v>
      </c>
      <c r="Y22" s="71">
        <v>144.66083333333333</v>
      </c>
      <c r="Z22" s="71">
        <v>129.08250000000001</v>
      </c>
      <c r="AA22" s="71">
        <v>130.63916666666668</v>
      </c>
      <c r="AB22" s="71">
        <v>68.884166666666673</v>
      </c>
      <c r="AC22" s="71">
        <v>160.95583333333335</v>
      </c>
      <c r="AD22" s="71">
        <v>162.89583333333334</v>
      </c>
      <c r="AE22" s="71">
        <v>123.78499999999998</v>
      </c>
      <c r="AF22" s="71">
        <v>135.67416666666668</v>
      </c>
      <c r="AG22" s="71">
        <v>184.98333333333335</v>
      </c>
      <c r="AH22" s="71">
        <v>183.37416666666664</v>
      </c>
      <c r="AI22" s="71">
        <v>231.29750000000001</v>
      </c>
      <c r="AJ22" s="71">
        <v>141.66916666666665</v>
      </c>
      <c r="AK22" s="71"/>
      <c r="AL22" s="75" t="s">
        <v>112</v>
      </c>
    </row>
    <row r="23" spans="1:38" s="74" customFormat="1" ht="12" customHeight="1" x14ac:dyDescent="0.2">
      <c r="B23" s="69" t="s">
        <v>113</v>
      </c>
      <c r="C23" s="71">
        <v>156.99333333333334</v>
      </c>
      <c r="D23" s="71">
        <v>227.57666666666668</v>
      </c>
      <c r="E23" s="71">
        <v>151.26666666666668</v>
      </c>
      <c r="F23" s="71">
        <v>153.65333333333334</v>
      </c>
      <c r="G23" s="71">
        <v>71.36</v>
      </c>
      <c r="H23" s="71">
        <v>90.31</v>
      </c>
      <c r="I23" s="71">
        <v>298.30666666666667</v>
      </c>
      <c r="J23" s="71">
        <v>189.95333333333335</v>
      </c>
      <c r="K23" s="71">
        <v>135.71333333333334</v>
      </c>
      <c r="L23" s="71">
        <v>109.80666666666667</v>
      </c>
      <c r="M23" s="71">
        <v>169.60666666666668</v>
      </c>
      <c r="N23" s="71">
        <v>23.116666666666671</v>
      </c>
      <c r="O23" s="71">
        <v>80.313333333333333</v>
      </c>
      <c r="P23" s="71">
        <v>168.73333333333335</v>
      </c>
      <c r="Q23" s="71">
        <v>270.14999999999998</v>
      </c>
      <c r="R23" s="79"/>
      <c r="S23" s="69" t="s">
        <v>113</v>
      </c>
      <c r="T23" s="71"/>
      <c r="U23" s="69" t="s">
        <v>113</v>
      </c>
      <c r="V23" s="71">
        <v>112.74666666666666</v>
      </c>
      <c r="W23" s="71">
        <v>115.33</v>
      </c>
      <c r="X23" s="71">
        <v>142.51</v>
      </c>
      <c r="Y23" s="71">
        <v>144.25666666666666</v>
      </c>
      <c r="Z23" s="71">
        <v>138.44333333333333</v>
      </c>
      <c r="AA23" s="71">
        <v>110.63333333333333</v>
      </c>
      <c r="AB23" s="71">
        <v>74.056666666666672</v>
      </c>
      <c r="AC23" s="71">
        <v>104.69666666666666</v>
      </c>
      <c r="AD23" s="71">
        <v>145.66</v>
      </c>
      <c r="AE23" s="71">
        <v>94.123333333333335</v>
      </c>
      <c r="AF23" s="71">
        <v>135.48666666666665</v>
      </c>
      <c r="AG23" s="71">
        <v>157.68</v>
      </c>
      <c r="AH23" s="71">
        <v>173.82000000000002</v>
      </c>
      <c r="AI23" s="71">
        <v>204.67</v>
      </c>
      <c r="AJ23" s="71">
        <v>138.77333333333334</v>
      </c>
      <c r="AK23" s="71"/>
      <c r="AL23" s="69" t="s">
        <v>113</v>
      </c>
    </row>
    <row r="24" spans="1:38" s="74" customFormat="1" ht="12" customHeight="1" x14ac:dyDescent="0.2">
      <c r="B24" s="69" t="s">
        <v>114</v>
      </c>
      <c r="C24" s="71">
        <v>169.76000000000002</v>
      </c>
      <c r="D24" s="71">
        <v>228.87666666666667</v>
      </c>
      <c r="E24" s="71">
        <v>160.42999999999998</v>
      </c>
      <c r="F24" s="71">
        <v>160.63333333333333</v>
      </c>
      <c r="G24" s="71">
        <v>167.87666666666667</v>
      </c>
      <c r="H24" s="71">
        <v>143.86333333333334</v>
      </c>
      <c r="I24" s="71">
        <v>256.83</v>
      </c>
      <c r="J24" s="71">
        <v>341.95</v>
      </c>
      <c r="K24" s="71">
        <v>164.39</v>
      </c>
      <c r="L24" s="71">
        <v>115.18666666666667</v>
      </c>
      <c r="M24" s="71">
        <v>186.66</v>
      </c>
      <c r="N24" s="71">
        <v>412.24666666666667</v>
      </c>
      <c r="O24" s="71">
        <v>87.416666666666671</v>
      </c>
      <c r="P24" s="71">
        <v>157.91333333333333</v>
      </c>
      <c r="Q24" s="71">
        <v>323.87999999999994</v>
      </c>
      <c r="R24" s="79"/>
      <c r="S24" s="69" t="s">
        <v>114</v>
      </c>
      <c r="T24" s="71"/>
      <c r="U24" s="69" t="s">
        <v>114</v>
      </c>
      <c r="V24" s="71">
        <v>125.67666666666666</v>
      </c>
      <c r="W24" s="71">
        <v>116.14</v>
      </c>
      <c r="X24" s="71">
        <v>126.17333333333333</v>
      </c>
      <c r="Y24" s="71">
        <v>146.76666666666668</v>
      </c>
      <c r="Z24" s="71">
        <v>78.37</v>
      </c>
      <c r="AA24" s="71">
        <v>112.81333333333333</v>
      </c>
      <c r="AB24" s="71">
        <v>59.583333333333336</v>
      </c>
      <c r="AC24" s="71">
        <v>171.14333333333335</v>
      </c>
      <c r="AD24" s="71">
        <v>173.40333333333334</v>
      </c>
      <c r="AE24" s="71">
        <v>164.48</v>
      </c>
      <c r="AF24" s="71">
        <v>122.35666666666667</v>
      </c>
      <c r="AG24" s="71">
        <v>173.94333333333336</v>
      </c>
      <c r="AH24" s="71">
        <v>188.44333333333336</v>
      </c>
      <c r="AI24" s="71">
        <v>230.57333333333335</v>
      </c>
      <c r="AJ24" s="71">
        <v>144.52333333333331</v>
      </c>
      <c r="AK24" s="71"/>
      <c r="AL24" s="69" t="s">
        <v>114</v>
      </c>
    </row>
    <row r="25" spans="1:38" s="74" customFormat="1" ht="12" customHeight="1" x14ac:dyDescent="0.2">
      <c r="B25" s="69" t="s">
        <v>115</v>
      </c>
      <c r="C25" s="71">
        <v>159.1866666666667</v>
      </c>
      <c r="D25" s="71">
        <v>199.82000000000002</v>
      </c>
      <c r="E25" s="71">
        <v>167.21</v>
      </c>
      <c r="F25" s="71">
        <v>167.15333333333334</v>
      </c>
      <c r="G25" s="71">
        <v>188.24333333333334</v>
      </c>
      <c r="H25" s="71">
        <v>153.26333333333332</v>
      </c>
      <c r="I25" s="71">
        <v>235.01333333333332</v>
      </c>
      <c r="J25" s="71">
        <v>163.20333333333335</v>
      </c>
      <c r="K25" s="71">
        <v>160.77666666666667</v>
      </c>
      <c r="L25" s="71">
        <v>111.79</v>
      </c>
      <c r="M25" s="71">
        <v>181.03</v>
      </c>
      <c r="N25" s="71">
        <v>143.52333333333334</v>
      </c>
      <c r="O25" s="71">
        <v>117.68666666666667</v>
      </c>
      <c r="P25" s="71">
        <v>168.45666666666668</v>
      </c>
      <c r="Q25" s="71">
        <v>320.08999999999997</v>
      </c>
      <c r="R25" s="79"/>
      <c r="S25" s="69" t="s">
        <v>115</v>
      </c>
      <c r="T25" s="71"/>
      <c r="U25" s="69" t="s">
        <v>115</v>
      </c>
      <c r="V25" s="71">
        <v>124.11666666666667</v>
      </c>
      <c r="W25" s="71">
        <v>124.79333333333334</v>
      </c>
      <c r="X25" s="71">
        <v>152.29</v>
      </c>
      <c r="Y25" s="71">
        <v>140.06333333333333</v>
      </c>
      <c r="Z25" s="71">
        <v>180.67666666666665</v>
      </c>
      <c r="AA25" s="71">
        <v>118.34666666666665</v>
      </c>
      <c r="AB25" s="71">
        <v>65.126666666666665</v>
      </c>
      <c r="AC25" s="71">
        <v>147.37666666666667</v>
      </c>
      <c r="AD25" s="71">
        <v>161.69333333333333</v>
      </c>
      <c r="AE25" s="71">
        <v>105.59999999999998</v>
      </c>
      <c r="AF25" s="71">
        <v>138.66666666666666</v>
      </c>
      <c r="AG25" s="71">
        <v>216.70333333333335</v>
      </c>
      <c r="AH25" s="71">
        <v>204.11333333333334</v>
      </c>
      <c r="AI25" s="71">
        <v>237.71</v>
      </c>
      <c r="AJ25" s="71">
        <v>141.07333333333335</v>
      </c>
      <c r="AK25" s="71"/>
      <c r="AL25" s="69" t="s">
        <v>115</v>
      </c>
    </row>
    <row r="26" spans="1:38" s="74" customFormat="1" ht="12" customHeight="1" x14ac:dyDescent="0.2">
      <c r="B26" s="69" t="s">
        <v>116</v>
      </c>
      <c r="C26" s="71">
        <v>164.94333333333336</v>
      </c>
      <c r="D26" s="71">
        <v>174.73</v>
      </c>
      <c r="E26" s="71">
        <v>167.00333333333333</v>
      </c>
      <c r="F26" s="71">
        <v>168.56666666666669</v>
      </c>
      <c r="G26" s="71">
        <v>106.22333333333334</v>
      </c>
      <c r="H26" s="71">
        <v>133.93666666666667</v>
      </c>
      <c r="I26" s="71">
        <v>179.35333333333335</v>
      </c>
      <c r="J26" s="71">
        <v>181.41333333333333</v>
      </c>
      <c r="K26" s="71">
        <v>163.19666666666669</v>
      </c>
      <c r="L26" s="71">
        <v>124.76666666666665</v>
      </c>
      <c r="M26" s="71">
        <v>206.06333333333336</v>
      </c>
      <c r="N26" s="71">
        <v>36.53</v>
      </c>
      <c r="O26" s="71">
        <v>114.92</v>
      </c>
      <c r="P26" s="71">
        <v>186.88</v>
      </c>
      <c r="Q26" s="71">
        <v>323.78999999999996</v>
      </c>
      <c r="R26" s="79"/>
      <c r="S26" s="69" t="s">
        <v>116</v>
      </c>
      <c r="T26" s="71"/>
      <c r="U26" s="69" t="s">
        <v>116</v>
      </c>
      <c r="V26" s="71">
        <v>147.80666666666664</v>
      </c>
      <c r="W26" s="71">
        <v>164.10333333333332</v>
      </c>
      <c r="X26" s="71">
        <v>138.91</v>
      </c>
      <c r="Y26" s="71">
        <v>147.55666666666667</v>
      </c>
      <c r="Z26" s="71">
        <v>118.83999999999999</v>
      </c>
      <c r="AA26" s="71">
        <v>180.76333333333332</v>
      </c>
      <c r="AB26" s="71">
        <v>76.77</v>
      </c>
      <c r="AC26" s="71">
        <v>220.60666666666665</v>
      </c>
      <c r="AD26" s="71">
        <v>170.82666666666668</v>
      </c>
      <c r="AE26" s="71">
        <v>130.93666666666664</v>
      </c>
      <c r="AF26" s="71">
        <v>146.18666666666667</v>
      </c>
      <c r="AG26" s="71">
        <v>191.60666666666668</v>
      </c>
      <c r="AH26" s="71">
        <v>167.12</v>
      </c>
      <c r="AI26" s="71">
        <v>252.23666666666668</v>
      </c>
      <c r="AJ26" s="71">
        <v>142.30666666666667</v>
      </c>
      <c r="AK26" s="71"/>
      <c r="AL26" s="69" t="s">
        <v>116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2026</v>
      </c>
      <c r="B28" s="70" t="s">
        <v>100</v>
      </c>
      <c r="C28" s="71">
        <v>165.61</v>
      </c>
      <c r="D28" s="71">
        <v>240.96</v>
      </c>
      <c r="E28" s="71">
        <v>158.22999999999999</v>
      </c>
      <c r="F28" s="71">
        <v>159.97</v>
      </c>
      <c r="G28" s="71">
        <v>69.36</v>
      </c>
      <c r="H28" s="71">
        <v>138.54</v>
      </c>
      <c r="I28" s="71">
        <v>313.86</v>
      </c>
      <c r="J28" s="71">
        <v>215.82</v>
      </c>
      <c r="K28" s="71">
        <v>135.24</v>
      </c>
      <c r="L28" s="71">
        <v>108.99</v>
      </c>
      <c r="M28" s="71">
        <v>157.78</v>
      </c>
      <c r="N28" s="71">
        <v>16.579999999999998</v>
      </c>
      <c r="O28" s="71">
        <v>73.42</v>
      </c>
      <c r="P28" s="71">
        <v>182.75</v>
      </c>
      <c r="Q28" s="71">
        <v>249</v>
      </c>
      <c r="R28" s="72">
        <f>R9 +1</f>
        <v>2026</v>
      </c>
      <c r="S28" s="70" t="s">
        <v>100</v>
      </c>
      <c r="T28" s="73">
        <f>T9 +1</f>
        <v>2026</v>
      </c>
      <c r="U28" s="70" t="s">
        <v>100</v>
      </c>
      <c r="V28" s="71">
        <v>133.88</v>
      </c>
      <c r="W28" s="71">
        <v>113.68</v>
      </c>
      <c r="X28" s="71">
        <v>154.04</v>
      </c>
      <c r="Y28" s="71">
        <v>140.62</v>
      </c>
      <c r="Z28" s="71">
        <v>185.2</v>
      </c>
      <c r="AA28" s="71">
        <v>98.71</v>
      </c>
      <c r="AB28" s="71">
        <v>86.94</v>
      </c>
      <c r="AC28" s="71">
        <v>120.7</v>
      </c>
      <c r="AD28" s="71">
        <v>147.1</v>
      </c>
      <c r="AE28" s="71">
        <v>107.07</v>
      </c>
      <c r="AF28" s="71">
        <v>138.07</v>
      </c>
      <c r="AG28" s="71">
        <v>153.15</v>
      </c>
      <c r="AH28" s="71">
        <v>193.05</v>
      </c>
      <c r="AI28" s="71">
        <v>191.5</v>
      </c>
      <c r="AJ28" s="71">
        <v>138.65</v>
      </c>
      <c r="AK28" s="72">
        <f>AK9 +1</f>
        <v>2026</v>
      </c>
      <c r="AL28" s="70" t="s">
        <v>100</v>
      </c>
    </row>
    <row r="29" spans="1:38" s="74" customFormat="1" ht="12" customHeight="1" x14ac:dyDescent="0.2">
      <c r="B29" s="70" t="s">
        <v>101</v>
      </c>
      <c r="C29" s="71">
        <v>164.42</v>
      </c>
      <c r="D29" s="71">
        <v>263.41000000000003</v>
      </c>
      <c r="E29" s="71">
        <v>151.4</v>
      </c>
      <c r="F29" s="71">
        <v>153.16999999999999</v>
      </c>
      <c r="G29" s="71">
        <v>82.91</v>
      </c>
      <c r="H29" s="71">
        <v>113.5</v>
      </c>
      <c r="I29" s="71">
        <v>371.38</v>
      </c>
      <c r="J29" s="71">
        <v>191.11</v>
      </c>
      <c r="K29" s="71">
        <v>135.9</v>
      </c>
      <c r="L29" s="71">
        <v>109.45</v>
      </c>
      <c r="M29" s="71">
        <v>153.13999999999999</v>
      </c>
      <c r="N29" s="71">
        <v>28.49</v>
      </c>
      <c r="O29" s="71">
        <v>77.66</v>
      </c>
      <c r="P29" s="71">
        <v>161.26</v>
      </c>
      <c r="Q29" s="71">
        <v>314.64</v>
      </c>
      <c r="R29" s="79"/>
      <c r="S29" s="70" t="s">
        <v>101</v>
      </c>
      <c r="T29" s="71"/>
      <c r="U29" s="70" t="s">
        <v>101</v>
      </c>
      <c r="V29" s="71">
        <v>95.28</v>
      </c>
      <c r="W29" s="71">
        <v>118.48</v>
      </c>
      <c r="X29" s="71">
        <v>155.66</v>
      </c>
      <c r="Y29" s="71">
        <v>153.4</v>
      </c>
      <c r="Z29" s="71">
        <v>160.88999999999999</v>
      </c>
      <c r="AA29" s="71">
        <v>112.04</v>
      </c>
      <c r="AB29" s="71">
        <v>68.98</v>
      </c>
      <c r="AC29" s="71">
        <v>96.16</v>
      </c>
      <c r="AD29" s="71">
        <v>146.30000000000001</v>
      </c>
      <c r="AE29" s="71">
        <v>91.04</v>
      </c>
      <c r="AF29" s="71">
        <v>123.59</v>
      </c>
      <c r="AG29" s="71">
        <v>184.44</v>
      </c>
      <c r="AH29" s="71">
        <v>173.99</v>
      </c>
      <c r="AI29" s="71">
        <v>213.27</v>
      </c>
      <c r="AJ29" s="71">
        <v>138.16</v>
      </c>
      <c r="AK29" s="71"/>
      <c r="AL29" s="70" t="s">
        <v>101</v>
      </c>
    </row>
    <row r="30" spans="1:38" s="74" customFormat="1" ht="12" customHeight="1" x14ac:dyDescent="0.2">
      <c r="B30" s="70" t="s">
        <v>102</v>
      </c>
      <c r="C30" s="71">
        <v>164.45</v>
      </c>
      <c r="D30" s="71">
        <v>225.7</v>
      </c>
      <c r="E30" s="71">
        <v>177.15</v>
      </c>
      <c r="F30" s="71">
        <v>179.83</v>
      </c>
      <c r="G30" s="71">
        <v>88.95</v>
      </c>
      <c r="H30" s="71">
        <v>107.18</v>
      </c>
      <c r="I30" s="71">
        <v>268.25</v>
      </c>
      <c r="J30" s="71">
        <v>211.87</v>
      </c>
      <c r="K30" s="71">
        <v>146.44999999999999</v>
      </c>
      <c r="L30" s="71">
        <v>121.21</v>
      </c>
      <c r="M30" s="71">
        <v>176.62</v>
      </c>
      <c r="N30" s="71">
        <v>35.979999999999997</v>
      </c>
      <c r="O30" s="71">
        <v>82</v>
      </c>
      <c r="P30" s="71">
        <v>197.28</v>
      </c>
      <c r="Q30" s="71">
        <v>246.21</v>
      </c>
      <c r="R30" s="79"/>
      <c r="S30" s="70" t="s">
        <v>102</v>
      </c>
      <c r="T30" s="71"/>
      <c r="U30" s="70" t="s">
        <v>102</v>
      </c>
      <c r="V30" s="71">
        <v>126.82</v>
      </c>
      <c r="W30" s="71">
        <v>123.28</v>
      </c>
      <c r="X30" s="71">
        <v>144.44999999999999</v>
      </c>
      <c r="Y30" s="71">
        <v>151.69</v>
      </c>
      <c r="Z30" s="71">
        <v>127.63</v>
      </c>
      <c r="AA30" s="71">
        <v>117.59</v>
      </c>
      <c r="AB30" s="71">
        <v>91.7</v>
      </c>
      <c r="AC30" s="71">
        <v>130.06</v>
      </c>
      <c r="AD30" s="71">
        <v>157.1</v>
      </c>
      <c r="AE30" s="71">
        <v>95.54</v>
      </c>
      <c r="AF30" s="71">
        <v>136.62</v>
      </c>
      <c r="AG30" s="71">
        <v>176.87</v>
      </c>
      <c r="AH30" s="71">
        <v>186.96</v>
      </c>
      <c r="AI30" s="71">
        <v>239.22</v>
      </c>
      <c r="AJ30" s="71">
        <v>141.31</v>
      </c>
      <c r="AK30" s="71"/>
      <c r="AL30" s="70" t="s">
        <v>102</v>
      </c>
    </row>
    <row r="31" spans="1:38" s="74" customFormat="1" ht="12" customHeight="1" x14ac:dyDescent="0.2">
      <c r="B31" s="70" t="s">
        <v>103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9"/>
      <c r="S31" s="70" t="s">
        <v>103</v>
      </c>
      <c r="T31" s="71"/>
      <c r="U31" s="70" t="s">
        <v>103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6"/>
      <c r="AL31" s="70" t="s">
        <v>103</v>
      </c>
    </row>
    <row r="32" spans="1:38" s="74" customFormat="1" ht="12" customHeight="1" x14ac:dyDescent="0.2">
      <c r="B32" s="70" t="s">
        <v>104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9"/>
      <c r="S32" s="70" t="s">
        <v>104</v>
      </c>
      <c r="T32" s="71"/>
      <c r="U32" s="70" t="s">
        <v>104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6"/>
      <c r="AL32" s="70" t="s">
        <v>104</v>
      </c>
    </row>
    <row r="33" spans="1:38" s="77" customFormat="1" ht="12" customHeight="1" x14ac:dyDescent="0.2">
      <c r="B33" s="70" t="s">
        <v>105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87"/>
      <c r="S33" s="70" t="s">
        <v>105</v>
      </c>
      <c r="T33" s="71"/>
      <c r="U33" s="70" t="s">
        <v>105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0</v>
      </c>
      <c r="AJ33" s="71">
        <v>0</v>
      </c>
      <c r="AK33" s="76"/>
      <c r="AL33" s="70" t="s">
        <v>105</v>
      </c>
    </row>
    <row r="34" spans="1:38" s="78" customFormat="1" ht="12" customHeight="1" x14ac:dyDescent="0.2">
      <c r="B34" s="70" t="s">
        <v>106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68"/>
      <c r="S34" s="70" t="s">
        <v>106</v>
      </c>
      <c r="T34" s="76"/>
      <c r="U34" s="70" t="s">
        <v>106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106</v>
      </c>
    </row>
    <row r="35" spans="1:38" s="78" customFormat="1" ht="12" customHeight="1" x14ac:dyDescent="0.2">
      <c r="B35" s="70" t="s">
        <v>107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68"/>
      <c r="S35" s="70" t="s">
        <v>107</v>
      </c>
      <c r="T35" s="76"/>
      <c r="U35" s="70" t="s">
        <v>107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107</v>
      </c>
    </row>
    <row r="36" spans="1:38" s="78" customFormat="1" ht="12" customHeight="1" x14ac:dyDescent="0.2">
      <c r="B36" s="70" t="s">
        <v>108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68"/>
      <c r="S36" s="70" t="s">
        <v>108</v>
      </c>
      <c r="T36" s="76"/>
      <c r="U36" s="70" t="s">
        <v>108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108</v>
      </c>
    </row>
    <row r="37" spans="1:38" s="78" customFormat="1" ht="12" customHeight="1" x14ac:dyDescent="0.2">
      <c r="B37" s="70" t="s">
        <v>109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68"/>
      <c r="S37" s="70" t="s">
        <v>109</v>
      </c>
      <c r="T37" s="76"/>
      <c r="U37" s="70" t="s">
        <v>109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109</v>
      </c>
    </row>
    <row r="38" spans="1:38" s="78" customFormat="1" ht="12" customHeight="1" x14ac:dyDescent="0.2">
      <c r="B38" s="70" t="s">
        <v>110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110</v>
      </c>
      <c r="T38" s="76"/>
      <c r="U38" s="70" t="s">
        <v>110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110</v>
      </c>
    </row>
    <row r="39" spans="1:38" s="78" customFormat="1" ht="12" customHeight="1" x14ac:dyDescent="0.2">
      <c r="B39" s="70" t="s">
        <v>111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111</v>
      </c>
      <c r="T39" s="76"/>
      <c r="U39" s="70" t="s">
        <v>111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111</v>
      </c>
    </row>
    <row r="40" spans="1:38" s="99" customFormat="1" ht="12" customHeight="1" x14ac:dyDescent="0.2">
      <c r="B40" s="100" t="s">
        <v>136</v>
      </c>
      <c r="C40" s="71">
        <v>164.82666666666665</v>
      </c>
      <c r="D40" s="71">
        <v>243.35666666666665</v>
      </c>
      <c r="E40" s="71">
        <v>162.26</v>
      </c>
      <c r="F40" s="71">
        <v>164.32333333333335</v>
      </c>
      <c r="G40" s="71">
        <v>80.406666666666652</v>
      </c>
      <c r="H40" s="71">
        <v>119.74000000000001</v>
      </c>
      <c r="I40" s="71">
        <v>317.83</v>
      </c>
      <c r="J40" s="71">
        <v>206.26666666666665</v>
      </c>
      <c r="K40" s="71">
        <v>139.19666666666666</v>
      </c>
      <c r="L40" s="71">
        <v>113.21666666666665</v>
      </c>
      <c r="M40" s="71">
        <v>162.51333333333332</v>
      </c>
      <c r="N40" s="71">
        <v>27.016666666666662</v>
      </c>
      <c r="O40" s="71">
        <v>77.693333333333328</v>
      </c>
      <c r="P40" s="71">
        <v>180.42999999999998</v>
      </c>
      <c r="Q40" s="71">
        <v>269.95</v>
      </c>
      <c r="R40" s="71"/>
      <c r="S40" s="100" t="str">
        <f>$B$40</f>
        <v>Jan-Mär</v>
      </c>
      <c r="T40" s="71"/>
      <c r="U40" s="100" t="str">
        <f>$B$40</f>
        <v>Jan-Mär</v>
      </c>
      <c r="V40" s="71">
        <v>118.66000000000001</v>
      </c>
      <c r="W40" s="71">
        <v>118.48000000000002</v>
      </c>
      <c r="X40" s="71">
        <v>151.38333333333333</v>
      </c>
      <c r="Y40" s="71">
        <v>148.57</v>
      </c>
      <c r="Z40" s="71">
        <v>157.90666666666667</v>
      </c>
      <c r="AA40" s="71">
        <v>109.44666666666667</v>
      </c>
      <c r="AB40" s="71">
        <v>82.54</v>
      </c>
      <c r="AC40" s="71">
        <v>115.64</v>
      </c>
      <c r="AD40" s="71">
        <v>150.16666666666666</v>
      </c>
      <c r="AE40" s="71">
        <v>97.88333333333334</v>
      </c>
      <c r="AF40" s="71">
        <v>132.76</v>
      </c>
      <c r="AG40" s="71">
        <v>171.48666666666668</v>
      </c>
      <c r="AH40" s="71">
        <v>184.66666666666666</v>
      </c>
      <c r="AI40" s="71">
        <v>214.66333333333333</v>
      </c>
      <c r="AJ40" s="71">
        <v>139.37333333333333</v>
      </c>
      <c r="AK40" s="71"/>
      <c r="AL40" s="100" t="str">
        <f>$B$40</f>
        <v>Jan-Mär</v>
      </c>
    </row>
    <row r="41" spans="1:38" s="78" customFormat="1" ht="12" customHeight="1" x14ac:dyDescent="0.2">
      <c r="B41" s="69" t="s">
        <v>113</v>
      </c>
      <c r="C41" s="71">
        <v>164.82666666666665</v>
      </c>
      <c r="D41" s="71">
        <v>243.35666666666665</v>
      </c>
      <c r="E41" s="71">
        <v>162.26</v>
      </c>
      <c r="F41" s="71">
        <v>164.32333333333335</v>
      </c>
      <c r="G41" s="71">
        <v>80.406666666666652</v>
      </c>
      <c r="H41" s="71">
        <v>119.74000000000001</v>
      </c>
      <c r="I41" s="71">
        <v>317.83</v>
      </c>
      <c r="J41" s="71">
        <v>206.26666666666665</v>
      </c>
      <c r="K41" s="71">
        <v>139.19666666666666</v>
      </c>
      <c r="L41" s="71">
        <v>113.21666666666665</v>
      </c>
      <c r="M41" s="71">
        <v>162.51333333333332</v>
      </c>
      <c r="N41" s="71">
        <v>27.016666666666662</v>
      </c>
      <c r="O41" s="71">
        <v>77.693333333333328</v>
      </c>
      <c r="P41" s="71">
        <v>180.42999999999998</v>
      </c>
      <c r="Q41" s="71">
        <v>269.95</v>
      </c>
      <c r="R41" s="68"/>
      <c r="S41" s="69" t="s">
        <v>113</v>
      </c>
      <c r="T41" s="71"/>
      <c r="U41" s="69" t="s">
        <v>113</v>
      </c>
      <c r="V41" s="71">
        <v>118.66000000000001</v>
      </c>
      <c r="W41" s="71">
        <v>118.48000000000002</v>
      </c>
      <c r="X41" s="71">
        <v>151.38333333333333</v>
      </c>
      <c r="Y41" s="71">
        <v>148.57</v>
      </c>
      <c r="Z41" s="71">
        <v>157.90666666666667</v>
      </c>
      <c r="AA41" s="71">
        <v>109.44666666666667</v>
      </c>
      <c r="AB41" s="71">
        <v>82.54</v>
      </c>
      <c r="AC41" s="71">
        <v>115.64</v>
      </c>
      <c r="AD41" s="71">
        <v>150.16666666666666</v>
      </c>
      <c r="AE41" s="71">
        <v>97.88333333333334</v>
      </c>
      <c r="AF41" s="71">
        <v>132.76</v>
      </c>
      <c r="AG41" s="71">
        <v>171.48666666666668</v>
      </c>
      <c r="AH41" s="71">
        <v>184.66666666666666</v>
      </c>
      <c r="AI41" s="71">
        <v>214.66333333333333</v>
      </c>
      <c r="AJ41" s="71">
        <v>139.37333333333333</v>
      </c>
      <c r="AK41" s="71"/>
      <c r="AL41" s="69" t="s">
        <v>113</v>
      </c>
    </row>
    <row r="42" spans="1:38" s="74" customFormat="1" ht="12" customHeight="1" x14ac:dyDescent="0.2">
      <c r="B42" s="69" t="s">
        <v>114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9"/>
      <c r="S42" s="69" t="s">
        <v>114</v>
      </c>
      <c r="T42" s="71"/>
      <c r="U42" s="69" t="s">
        <v>114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1"/>
      <c r="AL42" s="69" t="s">
        <v>114</v>
      </c>
    </row>
    <row r="43" spans="1:38" s="74" customFormat="1" ht="12" customHeight="1" x14ac:dyDescent="0.2">
      <c r="B43" s="69" t="s">
        <v>115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9"/>
      <c r="S43" s="69" t="s">
        <v>115</v>
      </c>
      <c r="T43" s="71"/>
      <c r="U43" s="69" t="s">
        <v>115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/>
      <c r="AL43" s="69" t="s">
        <v>115</v>
      </c>
    </row>
    <row r="44" spans="1:38" s="74" customFormat="1" ht="12" customHeight="1" x14ac:dyDescent="0.2">
      <c r="B44" s="69" t="s">
        <v>116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116</v>
      </c>
      <c r="T44" s="71"/>
      <c r="U44" s="69" t="s">
        <v>116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116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4" t="s">
        <v>117</v>
      </c>
      <c r="D46" s="114"/>
      <c r="E46" s="114"/>
      <c r="F46" s="114"/>
      <c r="G46" s="114"/>
      <c r="H46" s="114"/>
      <c r="I46" s="114"/>
      <c r="J46" s="114"/>
      <c r="K46" s="114" t="s">
        <v>117</v>
      </c>
      <c r="L46" s="114"/>
      <c r="M46" s="114"/>
      <c r="N46" s="114"/>
      <c r="O46" s="114"/>
      <c r="P46" s="114"/>
      <c r="Q46" s="114"/>
      <c r="R46" s="79"/>
      <c r="T46" s="80"/>
      <c r="V46" s="114" t="s">
        <v>117</v>
      </c>
      <c r="W46" s="114"/>
      <c r="X46" s="114"/>
      <c r="Y46" s="114"/>
      <c r="Z46" s="114"/>
      <c r="AA46" s="114"/>
      <c r="AB46" s="114"/>
      <c r="AC46" s="114"/>
      <c r="AD46" s="114" t="s">
        <v>117</v>
      </c>
      <c r="AE46" s="114"/>
      <c r="AF46" s="114"/>
      <c r="AG46" s="114"/>
      <c r="AH46" s="114"/>
      <c r="AI46" s="114"/>
      <c r="AJ46" s="114"/>
      <c r="AK46" s="79"/>
    </row>
    <row r="47" spans="1:38" s="74" customFormat="1" ht="12" customHeight="1" x14ac:dyDescent="0.2">
      <c r="A47" s="73">
        <f>A28</f>
        <v>2026</v>
      </c>
      <c r="B47" s="70" t="s">
        <v>100</v>
      </c>
      <c r="C47" s="81">
        <v>4.37</v>
      </c>
      <c r="D47" s="81">
        <v>7.79</v>
      </c>
      <c r="E47" s="81">
        <v>10.92</v>
      </c>
      <c r="F47" s="81">
        <v>10.38</v>
      </c>
      <c r="G47" s="81">
        <v>14.66</v>
      </c>
      <c r="H47" s="81">
        <v>55.59</v>
      </c>
      <c r="I47" s="81">
        <v>6.86</v>
      </c>
      <c r="J47" s="81">
        <v>6.01</v>
      </c>
      <c r="K47" s="81">
        <v>0.99</v>
      </c>
      <c r="L47" s="81">
        <v>-3.14</v>
      </c>
      <c r="M47" s="81">
        <v>24.37</v>
      </c>
      <c r="N47" s="81">
        <v>5.54</v>
      </c>
      <c r="O47" s="81">
        <v>-6.54</v>
      </c>
      <c r="P47" s="81">
        <v>4.9400000000000004</v>
      </c>
      <c r="Q47" s="81">
        <v>-6.18</v>
      </c>
      <c r="R47" s="72">
        <f>R28</f>
        <v>2026</v>
      </c>
      <c r="S47" s="70" t="s">
        <v>100</v>
      </c>
      <c r="T47" s="73">
        <f>T28</f>
        <v>2026</v>
      </c>
      <c r="U47" s="70" t="s">
        <v>100</v>
      </c>
      <c r="V47" s="81">
        <v>1.32</v>
      </c>
      <c r="W47" s="81">
        <v>3.47</v>
      </c>
      <c r="X47" s="81">
        <v>3.92</v>
      </c>
      <c r="Y47" s="81">
        <v>-1.01</v>
      </c>
      <c r="Z47" s="81">
        <v>13.95</v>
      </c>
      <c r="AA47" s="81">
        <v>0.81</v>
      </c>
      <c r="AB47" s="81">
        <v>14.05</v>
      </c>
      <c r="AC47" s="81">
        <v>11.59</v>
      </c>
      <c r="AD47" s="81">
        <v>2.15</v>
      </c>
      <c r="AE47" s="81">
        <v>7.06</v>
      </c>
      <c r="AF47" s="81">
        <v>-1.99</v>
      </c>
      <c r="AG47" s="81">
        <v>4.3600000000000003</v>
      </c>
      <c r="AH47" s="81">
        <v>7.48</v>
      </c>
      <c r="AI47" s="81">
        <v>3.66</v>
      </c>
      <c r="AJ47" s="81">
        <v>-3.31</v>
      </c>
      <c r="AK47" s="72">
        <f>AK28</f>
        <v>2026</v>
      </c>
      <c r="AL47" s="70" t="s">
        <v>100</v>
      </c>
    </row>
    <row r="48" spans="1:38" s="74" customFormat="1" ht="12" customHeight="1" x14ac:dyDescent="0.2">
      <c r="B48" s="70" t="s">
        <v>101</v>
      </c>
      <c r="C48" s="81">
        <v>3.85</v>
      </c>
      <c r="D48" s="81">
        <v>4.5599999999999996</v>
      </c>
      <c r="E48" s="81">
        <v>5.07</v>
      </c>
      <c r="F48" s="81">
        <v>4.92</v>
      </c>
      <c r="G48" s="81">
        <v>11.53</v>
      </c>
      <c r="H48" s="81">
        <v>12.76</v>
      </c>
      <c r="I48" s="81">
        <v>3.91</v>
      </c>
      <c r="J48" s="81">
        <v>8.68</v>
      </c>
      <c r="K48" s="81">
        <v>1.71</v>
      </c>
      <c r="L48" s="81">
        <v>10.79</v>
      </c>
      <c r="M48" s="81">
        <v>-14.24</v>
      </c>
      <c r="N48" s="81">
        <v>31.35</v>
      </c>
      <c r="O48" s="81">
        <v>-3.66</v>
      </c>
      <c r="P48" s="81">
        <v>3.02</v>
      </c>
      <c r="Q48" s="81">
        <v>5.34</v>
      </c>
      <c r="R48" s="79"/>
      <c r="S48" s="70" t="s">
        <v>101</v>
      </c>
      <c r="T48" s="81"/>
      <c r="U48" s="70" t="s">
        <v>101</v>
      </c>
      <c r="V48" s="81">
        <v>3.2</v>
      </c>
      <c r="W48" s="81">
        <v>3.1</v>
      </c>
      <c r="X48" s="81">
        <v>10.88</v>
      </c>
      <c r="Y48" s="81">
        <v>8.18</v>
      </c>
      <c r="Z48" s="81">
        <v>17.34</v>
      </c>
      <c r="AA48" s="81">
        <v>-2.5099999999999998</v>
      </c>
      <c r="AB48" s="81">
        <v>2.94</v>
      </c>
      <c r="AC48" s="81">
        <v>18.07</v>
      </c>
      <c r="AD48" s="81">
        <v>4.22</v>
      </c>
      <c r="AE48" s="81">
        <v>3.13</v>
      </c>
      <c r="AF48" s="81">
        <v>-2.7</v>
      </c>
      <c r="AG48" s="81">
        <v>7.99</v>
      </c>
      <c r="AH48" s="81">
        <v>5.3</v>
      </c>
      <c r="AI48" s="81">
        <v>4.74</v>
      </c>
      <c r="AJ48" s="81">
        <v>6.08</v>
      </c>
      <c r="AK48" s="81"/>
      <c r="AL48" s="70" t="s">
        <v>101</v>
      </c>
    </row>
    <row r="49" spans="2:38" s="74" customFormat="1" ht="12" customHeight="1" x14ac:dyDescent="0.2">
      <c r="B49" s="70" t="s">
        <v>102</v>
      </c>
      <c r="C49" s="81">
        <v>6.8</v>
      </c>
      <c r="D49" s="81">
        <v>8.9</v>
      </c>
      <c r="E49" s="81">
        <v>6.04</v>
      </c>
      <c r="F49" s="81">
        <v>5.76</v>
      </c>
      <c r="G49" s="81">
        <v>12.24</v>
      </c>
      <c r="H49" s="81">
        <v>31.95</v>
      </c>
      <c r="I49" s="81">
        <v>10.029999999999999</v>
      </c>
      <c r="J49" s="81">
        <v>11.26</v>
      </c>
      <c r="K49" s="81">
        <v>4.9000000000000004</v>
      </c>
      <c r="L49" s="81">
        <v>2.62</v>
      </c>
      <c r="M49" s="81">
        <v>-13.17</v>
      </c>
      <c r="N49" s="81">
        <v>12.61</v>
      </c>
      <c r="O49" s="81">
        <v>0.28000000000000003</v>
      </c>
      <c r="P49" s="81">
        <v>12.4</v>
      </c>
      <c r="Q49" s="81">
        <v>-0.06</v>
      </c>
      <c r="R49" s="79"/>
      <c r="S49" s="70" t="s">
        <v>102</v>
      </c>
      <c r="T49" s="81"/>
      <c r="U49" s="70" t="s">
        <v>102</v>
      </c>
      <c r="V49" s="81">
        <v>11.47</v>
      </c>
      <c r="W49" s="81">
        <v>1.72</v>
      </c>
      <c r="X49" s="81">
        <v>3.99</v>
      </c>
      <c r="Y49" s="81">
        <v>1.87</v>
      </c>
      <c r="Z49" s="81">
        <v>10.33</v>
      </c>
      <c r="AA49" s="81">
        <v>-1.23</v>
      </c>
      <c r="AB49" s="81">
        <v>16.18</v>
      </c>
      <c r="AC49" s="81">
        <v>4.47</v>
      </c>
      <c r="AD49" s="81">
        <v>2.96</v>
      </c>
      <c r="AE49" s="81">
        <v>1.55</v>
      </c>
      <c r="AF49" s="81">
        <v>-1.4</v>
      </c>
      <c r="AG49" s="81">
        <v>13.75</v>
      </c>
      <c r="AH49" s="81">
        <v>5.86</v>
      </c>
      <c r="AI49" s="81">
        <v>6.01</v>
      </c>
      <c r="AJ49" s="81">
        <v>-0.96</v>
      </c>
      <c r="AK49" s="81"/>
      <c r="AL49" s="70" t="s">
        <v>102</v>
      </c>
    </row>
    <row r="50" spans="2:38" s="74" customFormat="1" ht="12" customHeight="1" x14ac:dyDescent="0.2">
      <c r="B50" s="70" t="s">
        <v>103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79"/>
      <c r="S50" s="70" t="s">
        <v>103</v>
      </c>
      <c r="T50" s="81"/>
      <c r="U50" s="70" t="s">
        <v>103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81">
        <v>0</v>
      </c>
      <c r="AC50" s="81">
        <v>0</v>
      </c>
      <c r="AD50" s="81">
        <v>0</v>
      </c>
      <c r="AE50" s="81">
        <v>0</v>
      </c>
      <c r="AF50" s="81">
        <v>0</v>
      </c>
      <c r="AG50" s="81">
        <v>0</v>
      </c>
      <c r="AH50" s="81">
        <v>0</v>
      </c>
      <c r="AI50" s="81">
        <v>0</v>
      </c>
      <c r="AJ50" s="81">
        <v>0</v>
      </c>
      <c r="AK50" s="76"/>
      <c r="AL50" s="70" t="s">
        <v>103</v>
      </c>
    </row>
    <row r="51" spans="2:38" s="74" customFormat="1" ht="12" customHeight="1" x14ac:dyDescent="0.2">
      <c r="B51" s="70" t="s">
        <v>104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79"/>
      <c r="S51" s="70" t="s">
        <v>104</v>
      </c>
      <c r="T51" s="81"/>
      <c r="U51" s="70" t="s">
        <v>104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0</v>
      </c>
      <c r="AE51" s="81">
        <v>0</v>
      </c>
      <c r="AF51" s="81">
        <v>0</v>
      </c>
      <c r="AG51" s="81">
        <v>0</v>
      </c>
      <c r="AH51" s="81">
        <v>0</v>
      </c>
      <c r="AI51" s="81">
        <v>0</v>
      </c>
      <c r="AJ51" s="81">
        <v>0</v>
      </c>
      <c r="AK51" s="76"/>
      <c r="AL51" s="70" t="s">
        <v>104</v>
      </c>
    </row>
    <row r="52" spans="2:38" s="74" customFormat="1" ht="12" customHeight="1" x14ac:dyDescent="0.2">
      <c r="B52" s="70" t="s">
        <v>105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79"/>
      <c r="S52" s="70" t="s">
        <v>105</v>
      </c>
      <c r="T52" s="81"/>
      <c r="U52" s="70" t="s">
        <v>105</v>
      </c>
      <c r="V52" s="81">
        <v>0</v>
      </c>
      <c r="W52" s="81">
        <v>0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  <c r="AC52" s="81">
        <v>0</v>
      </c>
      <c r="AD52" s="81">
        <v>0</v>
      </c>
      <c r="AE52" s="81">
        <v>0</v>
      </c>
      <c r="AF52" s="81">
        <v>0</v>
      </c>
      <c r="AG52" s="81">
        <v>0</v>
      </c>
      <c r="AH52" s="81">
        <v>0</v>
      </c>
      <c r="AI52" s="81">
        <v>0</v>
      </c>
      <c r="AJ52" s="81">
        <v>0</v>
      </c>
      <c r="AK52" s="76"/>
      <c r="AL52" s="70" t="s">
        <v>105</v>
      </c>
    </row>
    <row r="53" spans="2:38" s="74" customFormat="1" ht="12" customHeight="1" x14ac:dyDescent="0.2">
      <c r="B53" s="70" t="s">
        <v>106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9"/>
      <c r="S53" s="70" t="s">
        <v>106</v>
      </c>
      <c r="T53" s="76"/>
      <c r="U53" s="70" t="s">
        <v>106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106</v>
      </c>
    </row>
    <row r="54" spans="2:38" s="74" customFormat="1" ht="12" customHeight="1" x14ac:dyDescent="0.2">
      <c r="B54" s="70" t="s">
        <v>107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9"/>
      <c r="S54" s="70" t="s">
        <v>107</v>
      </c>
      <c r="T54" s="76"/>
      <c r="U54" s="70" t="s">
        <v>107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107</v>
      </c>
    </row>
    <row r="55" spans="2:38" s="74" customFormat="1" ht="12" customHeight="1" x14ac:dyDescent="0.2">
      <c r="B55" s="70" t="s">
        <v>108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9"/>
      <c r="S55" s="70" t="s">
        <v>108</v>
      </c>
      <c r="T55" s="76"/>
      <c r="U55" s="70" t="s">
        <v>108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108</v>
      </c>
    </row>
    <row r="56" spans="2:38" s="74" customFormat="1" ht="12" customHeight="1" x14ac:dyDescent="0.2">
      <c r="B56" s="70" t="s">
        <v>109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9"/>
      <c r="S56" s="70" t="s">
        <v>109</v>
      </c>
      <c r="T56" s="76"/>
      <c r="U56" s="70" t="s">
        <v>109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109</v>
      </c>
    </row>
    <row r="57" spans="2:38" s="74" customFormat="1" ht="12" customHeight="1" x14ac:dyDescent="0.2">
      <c r="B57" s="70" t="s">
        <v>110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70" t="s">
        <v>110</v>
      </c>
      <c r="T57" s="76"/>
      <c r="U57" s="70" t="s">
        <v>110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110</v>
      </c>
    </row>
    <row r="58" spans="2:38" s="54" customFormat="1" ht="12" customHeight="1" x14ac:dyDescent="0.2">
      <c r="B58" s="70" t="s">
        <v>111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111</v>
      </c>
      <c r="T58" s="76"/>
      <c r="U58" s="70" t="s">
        <v>111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111</v>
      </c>
    </row>
    <row r="59" spans="2:38" s="99" customFormat="1" ht="12" customHeight="1" x14ac:dyDescent="0.2">
      <c r="B59" s="100" t="s">
        <v>136</v>
      </c>
      <c r="C59" s="71">
        <v>4.9895961611957915</v>
      </c>
      <c r="D59" s="71">
        <v>6.9339270282541889</v>
      </c>
      <c r="E59" s="71">
        <v>7.2675187307183648</v>
      </c>
      <c r="F59" s="71">
        <v>6.9442034015966669</v>
      </c>
      <c r="G59" s="71">
        <v>12.677503736920755</v>
      </c>
      <c r="H59" s="71">
        <v>32.587753294208852</v>
      </c>
      <c r="I59" s="71">
        <v>6.5447190810351827</v>
      </c>
      <c r="J59" s="71">
        <v>8.5880742638542671</v>
      </c>
      <c r="K59" s="71">
        <v>2.5666846784889685</v>
      </c>
      <c r="L59" s="71">
        <v>3.1054580778337595</v>
      </c>
      <c r="M59" s="71">
        <v>-4.1822255414488581</v>
      </c>
      <c r="N59" s="71">
        <v>16.870944484498878</v>
      </c>
      <c r="O59" s="71">
        <v>-3.2622229600730606</v>
      </c>
      <c r="P59" s="71">
        <v>6.9320426708810601</v>
      </c>
      <c r="Q59" s="71">
        <v>-7.4032944660373801E-2</v>
      </c>
      <c r="R59" s="71"/>
      <c r="S59" s="100" t="str">
        <f>$B$59</f>
        <v>Jan-Mär</v>
      </c>
      <c r="T59" s="71"/>
      <c r="U59" s="100" t="str">
        <f>$B$59</f>
        <v>Jan-Mär</v>
      </c>
      <c r="V59" s="71">
        <v>5.244796594134371</v>
      </c>
      <c r="W59" s="71">
        <v>2.7312928119310129</v>
      </c>
      <c r="X59" s="71">
        <v>6.2264636399784763</v>
      </c>
      <c r="Y59" s="71">
        <v>2.9900408993229775</v>
      </c>
      <c r="Z59" s="71">
        <v>14.058700310596393</v>
      </c>
      <c r="AA59" s="71">
        <v>-1.0726122326001644</v>
      </c>
      <c r="AB59" s="71">
        <v>11.455191970112978</v>
      </c>
      <c r="AC59" s="71">
        <v>10.452418096723875</v>
      </c>
      <c r="AD59" s="71">
        <v>3.0939631104398302</v>
      </c>
      <c r="AE59" s="71">
        <v>3.9947586499982322</v>
      </c>
      <c r="AF59" s="71">
        <v>-2.0124981547999852</v>
      </c>
      <c r="AG59" s="71">
        <v>8.7561305597835286</v>
      </c>
      <c r="AH59" s="71">
        <v>6.2401718252598215</v>
      </c>
      <c r="AI59" s="71">
        <v>4.8826566342567759</v>
      </c>
      <c r="AJ59" s="71">
        <v>0.43235972328976402</v>
      </c>
      <c r="AK59" s="71"/>
      <c r="AL59" s="100" t="str">
        <f>$B$59</f>
        <v>Jan-Mär</v>
      </c>
    </row>
    <row r="60" spans="2:38" s="74" customFormat="1" ht="12" customHeight="1" x14ac:dyDescent="0.2">
      <c r="B60" s="69" t="s">
        <v>113</v>
      </c>
      <c r="C60" s="81">
        <v>4.9895961611957915</v>
      </c>
      <c r="D60" s="81">
        <v>6.9339270282541889</v>
      </c>
      <c r="E60" s="81">
        <v>7.2675187307183648</v>
      </c>
      <c r="F60" s="81">
        <v>6.9442034015966669</v>
      </c>
      <c r="G60" s="81">
        <v>12.677503736920755</v>
      </c>
      <c r="H60" s="81">
        <v>32.587753294208852</v>
      </c>
      <c r="I60" s="81">
        <v>6.5447190810351827</v>
      </c>
      <c r="J60" s="81">
        <v>8.5880742638542671</v>
      </c>
      <c r="K60" s="81">
        <v>2.5666846784889685</v>
      </c>
      <c r="L60" s="81">
        <v>3.1054580778337595</v>
      </c>
      <c r="M60" s="81">
        <v>-4.1822255414488581</v>
      </c>
      <c r="N60" s="81">
        <v>16.870944484498878</v>
      </c>
      <c r="O60" s="81">
        <v>-3.2622229600730606</v>
      </c>
      <c r="P60" s="81">
        <v>6.9320426708810601</v>
      </c>
      <c r="Q60" s="81">
        <v>-7.4032944660373801E-2</v>
      </c>
      <c r="R60" s="79"/>
      <c r="S60" s="69" t="s">
        <v>113</v>
      </c>
      <c r="T60" s="81"/>
      <c r="U60" s="69" t="s">
        <v>113</v>
      </c>
      <c r="V60" s="81">
        <v>5.244796594134371</v>
      </c>
      <c r="W60" s="81">
        <v>2.7312928119310129</v>
      </c>
      <c r="X60" s="81">
        <v>6.2264636399784763</v>
      </c>
      <c r="Y60" s="81">
        <v>2.9900408993229775</v>
      </c>
      <c r="Z60" s="81">
        <v>14.058700310596393</v>
      </c>
      <c r="AA60" s="81">
        <v>-1.0726122326001644</v>
      </c>
      <c r="AB60" s="81">
        <v>11.455191970112978</v>
      </c>
      <c r="AC60" s="81">
        <v>10.452418096723875</v>
      </c>
      <c r="AD60" s="81">
        <v>3.0939631104398302</v>
      </c>
      <c r="AE60" s="81">
        <v>3.9947586499982322</v>
      </c>
      <c r="AF60" s="81">
        <v>-2.0124981547999852</v>
      </c>
      <c r="AG60" s="81">
        <v>8.7561305597835286</v>
      </c>
      <c r="AH60" s="81">
        <v>6.2401718252598215</v>
      </c>
      <c r="AI60" s="81">
        <v>4.8826566342567759</v>
      </c>
      <c r="AJ60" s="81">
        <v>0.43235972328976402</v>
      </c>
      <c r="AK60" s="81"/>
      <c r="AL60" s="69" t="s">
        <v>113</v>
      </c>
    </row>
    <row r="61" spans="2:38" s="74" customFormat="1" ht="12" customHeight="1" x14ac:dyDescent="0.2">
      <c r="B61" s="69" t="s">
        <v>114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79"/>
      <c r="S61" s="69" t="s">
        <v>114</v>
      </c>
      <c r="T61" s="81"/>
      <c r="U61" s="69" t="s">
        <v>114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J61" s="81">
        <v>0</v>
      </c>
      <c r="AK61" s="81"/>
      <c r="AL61" s="69" t="s">
        <v>114</v>
      </c>
    </row>
    <row r="62" spans="2:38" s="74" customFormat="1" ht="12" customHeight="1" x14ac:dyDescent="0.2">
      <c r="B62" s="69" t="s">
        <v>115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79"/>
      <c r="S62" s="69" t="s">
        <v>115</v>
      </c>
      <c r="T62" s="76"/>
      <c r="U62" s="69" t="s">
        <v>115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  <c r="AK62" s="81"/>
      <c r="AL62" s="69" t="s">
        <v>115</v>
      </c>
    </row>
    <row r="63" spans="2:38" s="74" customFormat="1" ht="12" customHeight="1" x14ac:dyDescent="0.2">
      <c r="B63" s="69" t="s">
        <v>116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116</v>
      </c>
      <c r="T63" s="76"/>
      <c r="U63" s="69" t="s">
        <v>116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116</v>
      </c>
    </row>
    <row r="64" spans="2:38" s="54" customFormat="1" x14ac:dyDescent="0.2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:AF2" location="Inhaltsverzeichnis!B22" display="2.4 Wirtschaftszweig N" xr:uid="{E083C7A9-FD68-4B27-AEF3-3BBD894B2B52}"/>
    <hyperlink ref="A1:F1" location="Inhaltsverzeichnis!B17" display="2. Nominaler Umsatzindex im Land Berlin nach Wirtschaftsbereichen" xr:uid="{E356FDE2-40FA-4307-9AE7-23A01BEE4381}"/>
    <hyperlink ref="K2:M2" location="Inhaltsverzeichnis!B19" display="2.2 Wirtschaftszweig J" xr:uid="{4295837F-71C1-4F48-8AD3-7DBC362775B6}"/>
    <hyperlink ref="A2:E2" location="Inhaltsverzeichnis!B18" display="2.1 Wirtschaftszweig H" xr:uid="{D80E0382-243A-4DAF-8041-4E316DA93209}"/>
    <hyperlink ref="T2:X2" location="Inhaltsverzeichnis!B20" display="2.3 Wirtschaftszweig L und M" xr:uid="{CB286088-2585-4EDB-B657-44AE88867D0B}"/>
    <hyperlink ref="A2:J2" location="Inhaltsverzeichnis!B16" display="    Wirtschaftszweig H" xr:uid="{E3E40579-6519-4712-8906-E96D95048A03}"/>
    <hyperlink ref="K2:S2" location="Inhaltsverzeichnis!B17" display="Wirtschaftszweig J" xr:uid="{843418ED-4C45-401B-ABED-57B884BF6D62}"/>
    <hyperlink ref="T2:AC2" location="Inhaltsverzeichnis!B18" display="    Wirtschaftszweig L und M" xr:uid="{C5F8C363-AF8A-4616-92F9-15A1C080EEF9}"/>
    <hyperlink ref="AD2:AL2" location="Inhaltsverzeichnis!B20" display="Wirtschaftszweig N" xr:uid="{017FE253-77EB-4D72-8131-1EFA9C4237AB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03/26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BC31-A597-47BB-81A4-21EE43F38A6E}">
  <sheetPr codeName="Tabelle6"/>
  <dimension ref="A1:AL176"/>
  <sheetViews>
    <sheetView zoomScaleNormal="100" workbookViewId="0">
      <pane ySplit="7" topLeftCell="A8" activePane="bottomLeft" state="frozen"/>
      <selection pane="bottomLeft" activeCell="V8" sqref="V8:AC8"/>
    </sheetView>
  </sheetViews>
  <sheetFormatPr baseColWidth="10" defaultColWidth="9.28515625" defaultRowHeight="12.75" x14ac:dyDescent="0.2"/>
  <cols>
    <col min="1" max="1" width="4" style="82" customWidth="1"/>
    <col min="2" max="2" width="7.7109375" style="82" customWidth="1"/>
    <col min="3" max="3" width="10.7109375" style="82" customWidth="1"/>
    <col min="4" max="4" width="5.85546875" style="82" customWidth="1"/>
    <col min="5" max="5" width="11.7109375" style="82" customWidth="1"/>
    <col min="6" max="6" width="9.7109375" style="82" customWidth="1"/>
    <col min="7" max="7" width="7.28515625" style="82" customWidth="1"/>
    <col min="8" max="8" width="6.28515625" style="82" customWidth="1"/>
    <col min="9" max="10" width="10" style="82" customWidth="1"/>
    <col min="11" max="11" width="7.7109375" style="82" customWidth="1"/>
    <col min="12" max="12" width="6.28515625" style="82" customWidth="1"/>
    <col min="13" max="13" width="14.85546875" style="82" customWidth="1"/>
    <col min="14" max="14" width="6.140625" style="82" customWidth="1"/>
    <col min="15" max="15" width="5.85546875" style="82" customWidth="1"/>
    <col min="16" max="16" width="9.140625" style="82" customWidth="1"/>
    <col min="17" max="17" width="8.7109375" style="82" customWidth="1"/>
    <col min="18" max="18" width="6.7109375" style="83" customWidth="1"/>
    <col min="19" max="19" width="7.7109375" style="82" customWidth="1"/>
    <col min="20" max="20" width="4" style="82" customWidth="1"/>
    <col min="21" max="21" width="7.7109375" style="82" customWidth="1"/>
    <col min="22" max="22" width="6" style="82" customWidth="1"/>
    <col min="23" max="23" width="8" style="82" customWidth="1"/>
    <col min="24" max="24" width="12.28515625" style="82" customWidth="1"/>
    <col min="25" max="25" width="8.42578125" style="82" customWidth="1"/>
    <col min="26" max="26" width="7.42578125" style="82" customWidth="1"/>
    <col min="27" max="27" width="9.85546875" style="82" customWidth="1"/>
    <col min="28" max="28" width="6" style="82" customWidth="1"/>
    <col min="29" max="29" width="6.28515625" style="82" customWidth="1"/>
    <col min="30" max="30" width="6.5703125" style="82" customWidth="1"/>
    <col min="31" max="31" width="6" style="82" customWidth="1"/>
    <col min="32" max="32" width="8.5703125" style="82" customWidth="1"/>
    <col min="33" max="33" width="10.7109375" style="82" customWidth="1"/>
    <col min="34" max="34" width="8.7109375" style="82" customWidth="1"/>
    <col min="35" max="35" width="9.42578125" style="82" customWidth="1"/>
    <col min="36" max="36" width="12.140625" style="82" customWidth="1"/>
    <col min="37" max="37" width="6.7109375" style="83" customWidth="1"/>
    <col min="38" max="38" width="7.7109375" style="82" customWidth="1"/>
    <col min="39" max="16384" width="9.28515625" style="82"/>
  </cols>
  <sheetData>
    <row r="1" spans="1:38" s="56" customFormat="1" ht="12" customHeight="1" x14ac:dyDescent="0.2">
      <c r="A1" s="138" t="s">
        <v>130</v>
      </c>
      <c r="B1" s="138"/>
      <c r="C1" s="138"/>
      <c r="D1" s="138"/>
      <c r="E1" s="138"/>
      <c r="F1" s="138"/>
      <c r="G1" s="138"/>
      <c r="H1" s="138"/>
      <c r="I1" s="138"/>
      <c r="J1" s="138"/>
      <c r="K1" s="45"/>
      <c r="L1" s="84"/>
      <c r="M1" s="84"/>
      <c r="N1" s="85"/>
      <c r="O1" s="85"/>
      <c r="P1" s="85"/>
      <c r="Q1" s="85"/>
      <c r="R1" s="86"/>
      <c r="S1" s="85"/>
      <c r="T1" s="156" t="s">
        <v>130</v>
      </c>
      <c r="U1" s="156"/>
      <c r="V1" s="156"/>
      <c r="W1" s="156"/>
      <c r="X1" s="156"/>
      <c r="Y1" s="156"/>
      <c r="Z1" s="156"/>
      <c r="AA1" s="156"/>
      <c r="AB1" s="156"/>
      <c r="AC1" s="156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">
      <c r="A2" s="138" t="s">
        <v>59</v>
      </c>
      <c r="B2" s="138"/>
      <c r="C2" s="138"/>
      <c r="D2" s="138"/>
      <c r="E2" s="138"/>
      <c r="F2" s="138"/>
      <c r="G2" s="138"/>
      <c r="H2" s="138"/>
      <c r="I2" s="138"/>
      <c r="J2" s="138"/>
      <c r="K2" s="138" t="s">
        <v>123</v>
      </c>
      <c r="L2" s="138"/>
      <c r="M2" s="138"/>
      <c r="N2" s="138"/>
      <c r="O2" s="138"/>
      <c r="P2" s="138"/>
      <c r="Q2" s="138"/>
      <c r="R2" s="138"/>
      <c r="S2" s="138"/>
      <c r="T2" s="138" t="s">
        <v>124</v>
      </c>
      <c r="U2" s="138"/>
      <c r="V2" s="138"/>
      <c r="W2" s="138"/>
      <c r="X2" s="138"/>
      <c r="Y2" s="138"/>
      <c r="Z2" s="138"/>
      <c r="AA2" s="138"/>
      <c r="AB2" s="138"/>
      <c r="AC2" s="138"/>
      <c r="AD2" s="138" t="s">
        <v>125</v>
      </c>
      <c r="AE2" s="138"/>
      <c r="AF2" s="138"/>
      <c r="AG2" s="138"/>
      <c r="AH2" s="138"/>
      <c r="AI2" s="138"/>
      <c r="AJ2" s="138"/>
      <c r="AK2" s="138"/>
      <c r="AL2" s="138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39" t="s">
        <v>60</v>
      </c>
      <c r="B4" s="130"/>
      <c r="C4" s="59" t="s">
        <v>61</v>
      </c>
      <c r="D4" s="142" t="s">
        <v>62</v>
      </c>
      <c r="E4" s="143"/>
      <c r="F4" s="143"/>
      <c r="G4" s="143"/>
      <c r="H4" s="143"/>
      <c r="I4" s="143"/>
      <c r="J4" s="143"/>
      <c r="K4" s="144" t="s">
        <v>63</v>
      </c>
      <c r="L4" s="144"/>
      <c r="M4" s="144"/>
      <c r="N4" s="144"/>
      <c r="O4" s="144"/>
      <c r="P4" s="144"/>
      <c r="Q4" s="144"/>
      <c r="R4" s="125" t="s">
        <v>60</v>
      </c>
      <c r="S4" s="139"/>
      <c r="T4" s="139" t="s">
        <v>60</v>
      </c>
      <c r="U4" s="130"/>
      <c r="V4" s="60" t="s">
        <v>64</v>
      </c>
      <c r="W4" s="146" t="s">
        <v>65</v>
      </c>
      <c r="X4" s="144"/>
      <c r="Y4" s="144"/>
      <c r="Z4" s="144"/>
      <c r="AA4" s="144"/>
      <c r="AB4" s="144"/>
      <c r="AC4" s="144"/>
      <c r="AD4" s="144" t="s">
        <v>66</v>
      </c>
      <c r="AE4" s="144"/>
      <c r="AF4" s="144"/>
      <c r="AG4" s="144"/>
      <c r="AH4" s="144"/>
      <c r="AI4" s="144"/>
      <c r="AJ4" s="144"/>
      <c r="AK4" s="125" t="s">
        <v>60</v>
      </c>
      <c r="AL4" s="139"/>
    </row>
    <row r="5" spans="1:38" s="54" customFormat="1" ht="12" customHeight="1" x14ac:dyDescent="0.2">
      <c r="A5" s="140"/>
      <c r="B5" s="131"/>
      <c r="C5" s="147" t="s">
        <v>39</v>
      </c>
      <c r="D5" s="123" t="s">
        <v>67</v>
      </c>
      <c r="E5" s="146" t="s">
        <v>68</v>
      </c>
      <c r="F5" s="144"/>
      <c r="G5" s="144"/>
      <c r="H5" s="150"/>
      <c r="I5" s="151">
        <v>52</v>
      </c>
      <c r="J5" s="153">
        <v>53</v>
      </c>
      <c r="K5" s="130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45"/>
      <c r="S5" s="140"/>
      <c r="T5" s="140"/>
      <c r="U5" s="131"/>
      <c r="V5" s="60" t="s">
        <v>70</v>
      </c>
      <c r="W5" s="123" t="s">
        <v>71</v>
      </c>
      <c r="X5" s="127" t="s">
        <v>72</v>
      </c>
      <c r="Y5" s="128"/>
      <c r="Z5" s="129"/>
      <c r="AA5" s="101">
        <v>71</v>
      </c>
      <c r="AB5" s="20">
        <v>73</v>
      </c>
      <c r="AC5" s="89">
        <v>74</v>
      </c>
      <c r="AD5" s="130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45"/>
      <c r="AL5" s="140"/>
    </row>
    <row r="6" spans="1:38" s="54" customFormat="1" ht="12" customHeight="1" x14ac:dyDescent="0.2">
      <c r="A6" s="140"/>
      <c r="B6" s="131"/>
      <c r="C6" s="148"/>
      <c r="D6" s="137"/>
      <c r="E6" s="123" t="s">
        <v>78</v>
      </c>
      <c r="F6" s="63">
        <v>49</v>
      </c>
      <c r="G6" s="20">
        <v>50</v>
      </c>
      <c r="H6" s="20">
        <v>51</v>
      </c>
      <c r="I6" s="152"/>
      <c r="J6" s="154"/>
      <c r="K6" s="131"/>
      <c r="L6" s="123" t="s">
        <v>79</v>
      </c>
      <c r="M6" s="133" t="s">
        <v>80</v>
      </c>
      <c r="N6" s="123" t="s">
        <v>81</v>
      </c>
      <c r="O6" s="123" t="s">
        <v>82</v>
      </c>
      <c r="P6" s="123" t="s">
        <v>83</v>
      </c>
      <c r="Q6" s="125" t="s">
        <v>84</v>
      </c>
      <c r="R6" s="145"/>
      <c r="S6" s="140"/>
      <c r="T6" s="140"/>
      <c r="U6" s="131"/>
      <c r="V6" s="115" t="s">
        <v>85</v>
      </c>
      <c r="W6" s="137"/>
      <c r="X6" s="157" t="s">
        <v>131</v>
      </c>
      <c r="Y6" s="101">
        <v>69</v>
      </c>
      <c r="Z6" s="101" t="s">
        <v>86</v>
      </c>
      <c r="AA6" s="157" t="s">
        <v>87</v>
      </c>
      <c r="AB6" s="123" t="s">
        <v>88</v>
      </c>
      <c r="AC6" s="125" t="s">
        <v>89</v>
      </c>
      <c r="AD6" s="131"/>
      <c r="AE6" s="115" t="s">
        <v>90</v>
      </c>
      <c r="AF6" s="115" t="s">
        <v>91</v>
      </c>
      <c r="AG6" s="115" t="s">
        <v>92</v>
      </c>
      <c r="AH6" s="115" t="s">
        <v>93</v>
      </c>
      <c r="AI6" s="115" t="s">
        <v>94</v>
      </c>
      <c r="AJ6" s="117" t="s">
        <v>95</v>
      </c>
      <c r="AK6" s="145"/>
      <c r="AL6" s="140"/>
    </row>
    <row r="7" spans="1:38" s="54" customFormat="1" ht="42.6" customHeight="1" x14ac:dyDescent="0.2">
      <c r="A7" s="141"/>
      <c r="B7" s="132"/>
      <c r="C7" s="149"/>
      <c r="D7" s="124"/>
      <c r="E7" s="124"/>
      <c r="F7" s="64" t="s">
        <v>126</v>
      </c>
      <c r="G7" s="64" t="s">
        <v>96</v>
      </c>
      <c r="H7" s="64" t="s">
        <v>97</v>
      </c>
      <c r="I7" s="64" t="s">
        <v>127</v>
      </c>
      <c r="J7" s="65" t="s">
        <v>121</v>
      </c>
      <c r="K7" s="132"/>
      <c r="L7" s="124"/>
      <c r="M7" s="134"/>
      <c r="N7" s="124"/>
      <c r="O7" s="124"/>
      <c r="P7" s="124"/>
      <c r="Q7" s="126"/>
      <c r="R7" s="126"/>
      <c r="S7" s="141"/>
      <c r="T7" s="141"/>
      <c r="U7" s="132"/>
      <c r="V7" s="116"/>
      <c r="W7" s="124"/>
      <c r="X7" s="158"/>
      <c r="Y7" s="103" t="s">
        <v>98</v>
      </c>
      <c r="Z7" s="102" t="s">
        <v>99</v>
      </c>
      <c r="AA7" s="158"/>
      <c r="AB7" s="124"/>
      <c r="AC7" s="126"/>
      <c r="AD7" s="132"/>
      <c r="AE7" s="116"/>
      <c r="AF7" s="116"/>
      <c r="AG7" s="116"/>
      <c r="AH7" s="116"/>
      <c r="AI7" s="116"/>
      <c r="AJ7" s="118"/>
      <c r="AK7" s="126"/>
      <c r="AL7" s="141"/>
    </row>
    <row r="8" spans="1:38" s="66" customFormat="1" ht="12" customHeight="1" x14ac:dyDescent="0.2">
      <c r="B8" s="67"/>
      <c r="C8" s="119" t="s">
        <v>137</v>
      </c>
      <c r="D8" s="119"/>
      <c r="E8" s="119"/>
      <c r="F8" s="119"/>
      <c r="G8" s="119"/>
      <c r="H8" s="119"/>
      <c r="I8" s="119"/>
      <c r="J8" s="119"/>
      <c r="K8" s="120" t="s">
        <v>137</v>
      </c>
      <c r="L8" s="120"/>
      <c r="M8" s="120"/>
      <c r="N8" s="120"/>
      <c r="O8" s="120"/>
      <c r="P8" s="120"/>
      <c r="Q8" s="120"/>
      <c r="R8" s="88"/>
      <c r="S8" s="67"/>
      <c r="T8" s="19"/>
      <c r="U8" s="67"/>
      <c r="V8" s="119" t="s">
        <v>137</v>
      </c>
      <c r="W8" s="119"/>
      <c r="X8" s="119"/>
      <c r="Y8" s="119"/>
      <c r="Z8" s="119"/>
      <c r="AA8" s="119"/>
      <c r="AB8" s="119"/>
      <c r="AC8" s="119"/>
      <c r="AD8" s="120" t="s">
        <v>137</v>
      </c>
      <c r="AE8" s="120"/>
      <c r="AF8" s="120"/>
      <c r="AG8" s="120"/>
      <c r="AH8" s="120"/>
      <c r="AI8" s="120"/>
      <c r="AJ8" s="120"/>
      <c r="AK8" s="68"/>
      <c r="AL8" s="67"/>
    </row>
    <row r="9" spans="1:38" s="74" customFormat="1" ht="12" customHeight="1" x14ac:dyDescent="0.2">
      <c r="A9" s="73">
        <v>2025</v>
      </c>
      <c r="B9" s="70" t="s">
        <v>100</v>
      </c>
      <c r="C9" s="71">
        <v>109.47</v>
      </c>
      <c r="D9" s="71">
        <v>119.89</v>
      </c>
      <c r="E9" s="71">
        <v>114.26</v>
      </c>
      <c r="F9" s="71">
        <v>115.06</v>
      </c>
      <c r="G9" s="71">
        <v>70.48</v>
      </c>
      <c r="H9" s="71">
        <v>97.29</v>
      </c>
      <c r="I9" s="71">
        <v>120.54</v>
      </c>
      <c r="J9" s="71">
        <v>127.53</v>
      </c>
      <c r="K9" s="71">
        <v>102.46</v>
      </c>
      <c r="L9" s="71">
        <v>41.63</v>
      </c>
      <c r="M9" s="71">
        <v>164.67</v>
      </c>
      <c r="N9" s="71">
        <v>113.06</v>
      </c>
      <c r="O9" s="71">
        <v>56.84</v>
      </c>
      <c r="P9" s="71">
        <v>142.13999999999999</v>
      </c>
      <c r="Q9" s="71">
        <v>72.45</v>
      </c>
      <c r="R9" s="72">
        <v>2025</v>
      </c>
      <c r="S9" s="70" t="s">
        <v>100</v>
      </c>
      <c r="T9" s="73">
        <v>2025</v>
      </c>
      <c r="U9" s="70" t="s">
        <v>100</v>
      </c>
      <c r="V9" s="71">
        <v>103.73</v>
      </c>
      <c r="W9" s="71">
        <v>108.03</v>
      </c>
      <c r="X9" s="71">
        <v>107.93</v>
      </c>
      <c r="Y9" s="71">
        <v>100.48</v>
      </c>
      <c r="Z9" s="71">
        <v>139.96</v>
      </c>
      <c r="AA9" s="71">
        <v>119.39</v>
      </c>
      <c r="AB9" s="71">
        <v>50.98</v>
      </c>
      <c r="AC9" s="71">
        <v>117.4</v>
      </c>
      <c r="AD9" s="71">
        <v>104.02</v>
      </c>
      <c r="AE9" s="71">
        <v>118.22</v>
      </c>
      <c r="AF9" s="71">
        <v>104.34</v>
      </c>
      <c r="AG9" s="71">
        <v>94.72</v>
      </c>
      <c r="AH9" s="71">
        <v>98.52</v>
      </c>
      <c r="AI9" s="71">
        <v>113.22</v>
      </c>
      <c r="AJ9" s="71">
        <v>90.38</v>
      </c>
      <c r="AK9" s="72">
        <v>2025</v>
      </c>
      <c r="AL9" s="70" t="s">
        <v>100</v>
      </c>
    </row>
    <row r="10" spans="1:38" s="74" customFormat="1" ht="12" customHeight="1" x14ac:dyDescent="0.2">
      <c r="B10" s="70" t="s">
        <v>101</v>
      </c>
      <c r="C10" s="71">
        <v>108.15</v>
      </c>
      <c r="D10" s="71">
        <v>119.14</v>
      </c>
      <c r="E10" s="71">
        <v>115.14</v>
      </c>
      <c r="F10" s="71">
        <v>115.98</v>
      </c>
      <c r="G10" s="71">
        <v>70.569999999999993</v>
      </c>
      <c r="H10" s="71">
        <v>93.81</v>
      </c>
      <c r="I10" s="71">
        <v>122.03</v>
      </c>
      <c r="J10" s="71">
        <v>121.58</v>
      </c>
      <c r="K10" s="71">
        <v>100.75</v>
      </c>
      <c r="L10" s="71">
        <v>42.43</v>
      </c>
      <c r="M10" s="71">
        <v>161.5</v>
      </c>
      <c r="N10" s="71">
        <v>117.62</v>
      </c>
      <c r="O10" s="71">
        <v>55.62</v>
      </c>
      <c r="P10" s="71">
        <v>138.43</v>
      </c>
      <c r="Q10" s="71">
        <v>72.14</v>
      </c>
      <c r="R10" s="79"/>
      <c r="S10" s="70" t="s">
        <v>101</v>
      </c>
      <c r="T10" s="71"/>
      <c r="U10" s="70" t="s">
        <v>101</v>
      </c>
      <c r="V10" s="71">
        <v>102.89</v>
      </c>
      <c r="W10" s="71">
        <v>107.28</v>
      </c>
      <c r="X10" s="71">
        <v>107.55</v>
      </c>
      <c r="Y10" s="71">
        <v>99.64</v>
      </c>
      <c r="Z10" s="71">
        <v>141.59</v>
      </c>
      <c r="AA10" s="71">
        <v>118.51</v>
      </c>
      <c r="AB10" s="71">
        <v>49.88</v>
      </c>
      <c r="AC10" s="71">
        <v>116.11</v>
      </c>
      <c r="AD10" s="71">
        <v>102.08</v>
      </c>
      <c r="AE10" s="71">
        <v>112.92</v>
      </c>
      <c r="AF10" s="71">
        <v>98.05</v>
      </c>
      <c r="AG10" s="71">
        <v>94.04</v>
      </c>
      <c r="AH10" s="71">
        <v>96.48</v>
      </c>
      <c r="AI10" s="71">
        <v>112.58</v>
      </c>
      <c r="AJ10" s="71">
        <v>90.6</v>
      </c>
      <c r="AK10" s="71"/>
      <c r="AL10" s="70" t="s">
        <v>101</v>
      </c>
    </row>
    <row r="11" spans="1:38" s="74" customFormat="1" ht="12" customHeight="1" x14ac:dyDescent="0.2">
      <c r="B11" s="70" t="s">
        <v>102</v>
      </c>
      <c r="C11" s="71">
        <v>108.02</v>
      </c>
      <c r="D11" s="71">
        <v>119.34</v>
      </c>
      <c r="E11" s="71">
        <v>115.33</v>
      </c>
      <c r="F11" s="71">
        <v>116.14</v>
      </c>
      <c r="G11" s="71">
        <v>72.61</v>
      </c>
      <c r="H11" s="71">
        <v>93</v>
      </c>
      <c r="I11" s="71">
        <v>121.6</v>
      </c>
      <c r="J11" s="71">
        <v>122.58</v>
      </c>
      <c r="K11" s="71">
        <v>99.98</v>
      </c>
      <c r="L11" s="71">
        <v>42.3</v>
      </c>
      <c r="M11" s="71">
        <v>166.15</v>
      </c>
      <c r="N11" s="71">
        <v>97.94</v>
      </c>
      <c r="O11" s="71">
        <v>55.91</v>
      </c>
      <c r="P11" s="71">
        <v>138.27000000000001</v>
      </c>
      <c r="Q11" s="71">
        <v>71.22</v>
      </c>
      <c r="R11" s="79"/>
      <c r="S11" s="70" t="s">
        <v>102</v>
      </c>
      <c r="T11" s="71"/>
      <c r="U11" s="70" t="s">
        <v>102</v>
      </c>
      <c r="V11" s="71">
        <v>103.97</v>
      </c>
      <c r="W11" s="71">
        <v>107.49</v>
      </c>
      <c r="X11" s="71">
        <v>107.46</v>
      </c>
      <c r="Y11" s="71">
        <v>99.48</v>
      </c>
      <c r="Z11" s="71">
        <v>141.84</v>
      </c>
      <c r="AA11" s="71">
        <v>118.65</v>
      </c>
      <c r="AB11" s="71">
        <v>53.07</v>
      </c>
      <c r="AC11" s="71">
        <v>113.71</v>
      </c>
      <c r="AD11" s="71">
        <v>101.5</v>
      </c>
      <c r="AE11" s="71">
        <v>113.07</v>
      </c>
      <c r="AF11" s="71">
        <v>100.49</v>
      </c>
      <c r="AG11" s="71">
        <v>93.57</v>
      </c>
      <c r="AH11" s="71">
        <v>89.53</v>
      </c>
      <c r="AI11" s="71">
        <v>113.94</v>
      </c>
      <c r="AJ11" s="71">
        <v>86.67</v>
      </c>
      <c r="AK11" s="71"/>
      <c r="AL11" s="70" t="s">
        <v>102</v>
      </c>
    </row>
    <row r="12" spans="1:38" s="74" customFormat="1" ht="12" customHeight="1" x14ac:dyDescent="0.2">
      <c r="B12" s="70" t="s">
        <v>103</v>
      </c>
      <c r="C12" s="71">
        <v>112.91</v>
      </c>
      <c r="D12" s="71">
        <v>134.83000000000001</v>
      </c>
      <c r="E12" s="71">
        <v>114.14</v>
      </c>
      <c r="F12" s="71">
        <v>114.82</v>
      </c>
      <c r="G12" s="71">
        <v>79.66</v>
      </c>
      <c r="H12" s="71">
        <v>92.28</v>
      </c>
      <c r="I12" s="71">
        <v>116.42</v>
      </c>
      <c r="J12" s="71">
        <v>188.38</v>
      </c>
      <c r="K12" s="71">
        <v>99.17</v>
      </c>
      <c r="L12" s="71">
        <v>44.48</v>
      </c>
      <c r="M12" s="71">
        <v>160.69</v>
      </c>
      <c r="N12" s="71">
        <v>95.23</v>
      </c>
      <c r="O12" s="71">
        <v>57.68</v>
      </c>
      <c r="P12" s="71">
        <v>135.16999999999999</v>
      </c>
      <c r="Q12" s="71">
        <v>74.05</v>
      </c>
      <c r="R12" s="79"/>
      <c r="S12" s="70" t="s">
        <v>103</v>
      </c>
      <c r="T12" s="71"/>
      <c r="U12" s="70" t="s">
        <v>103</v>
      </c>
      <c r="V12" s="71">
        <v>103.17</v>
      </c>
      <c r="W12" s="71">
        <v>107.21</v>
      </c>
      <c r="X12" s="71">
        <v>106.47</v>
      </c>
      <c r="Y12" s="71">
        <v>98.52</v>
      </c>
      <c r="Z12" s="71">
        <v>140.66999999999999</v>
      </c>
      <c r="AA12" s="71">
        <v>120.52</v>
      </c>
      <c r="AB12" s="71">
        <v>46.12</v>
      </c>
      <c r="AC12" s="71">
        <v>112.46</v>
      </c>
      <c r="AD12" s="71">
        <v>101.84</v>
      </c>
      <c r="AE12" s="71">
        <v>114.52</v>
      </c>
      <c r="AF12" s="71">
        <v>95.35</v>
      </c>
      <c r="AG12" s="71">
        <v>92.38</v>
      </c>
      <c r="AH12" s="71">
        <v>94.93</v>
      </c>
      <c r="AI12" s="71">
        <v>114.24</v>
      </c>
      <c r="AJ12" s="71">
        <v>89.81</v>
      </c>
      <c r="AK12" s="71"/>
      <c r="AL12" s="70" t="s">
        <v>103</v>
      </c>
    </row>
    <row r="13" spans="1:38" s="74" customFormat="1" ht="12" customHeight="1" x14ac:dyDescent="0.2">
      <c r="B13" s="70" t="s">
        <v>104</v>
      </c>
      <c r="C13" s="71">
        <v>112.74</v>
      </c>
      <c r="D13" s="71">
        <v>134.56</v>
      </c>
      <c r="E13" s="71">
        <v>113.73</v>
      </c>
      <c r="F13" s="71">
        <v>114.31</v>
      </c>
      <c r="G13" s="71">
        <v>85.75</v>
      </c>
      <c r="H13" s="71">
        <v>91.16</v>
      </c>
      <c r="I13" s="71">
        <v>115.98</v>
      </c>
      <c r="J13" s="71">
        <v>188.54</v>
      </c>
      <c r="K13" s="71">
        <v>98.16</v>
      </c>
      <c r="L13" s="71">
        <v>44.73</v>
      </c>
      <c r="M13" s="71">
        <v>154.04</v>
      </c>
      <c r="N13" s="71">
        <v>90.56</v>
      </c>
      <c r="O13" s="71">
        <v>58.16</v>
      </c>
      <c r="P13" s="71">
        <v>134.54</v>
      </c>
      <c r="Q13" s="71">
        <v>72.709999999999994</v>
      </c>
      <c r="R13" s="79"/>
      <c r="S13" s="70" t="s">
        <v>104</v>
      </c>
      <c r="T13" s="71"/>
      <c r="U13" s="70" t="s">
        <v>104</v>
      </c>
      <c r="V13" s="71">
        <v>102.49</v>
      </c>
      <c r="W13" s="71">
        <v>107.27</v>
      </c>
      <c r="X13" s="71">
        <v>105.85</v>
      </c>
      <c r="Y13" s="71">
        <v>97.87</v>
      </c>
      <c r="Z13" s="71">
        <v>140.19999999999999</v>
      </c>
      <c r="AA13" s="71">
        <v>120.88</v>
      </c>
      <c r="AB13" s="71">
        <v>46.76</v>
      </c>
      <c r="AC13" s="71">
        <v>113.26</v>
      </c>
      <c r="AD13" s="71">
        <v>101.92</v>
      </c>
      <c r="AE13" s="71">
        <v>120.9</v>
      </c>
      <c r="AF13" s="71">
        <v>90.96</v>
      </c>
      <c r="AG13" s="71">
        <v>94.45</v>
      </c>
      <c r="AH13" s="71">
        <v>103.88</v>
      </c>
      <c r="AI13" s="71">
        <v>114.98</v>
      </c>
      <c r="AJ13" s="71">
        <v>88.62</v>
      </c>
      <c r="AK13" s="71"/>
      <c r="AL13" s="70" t="s">
        <v>104</v>
      </c>
    </row>
    <row r="14" spans="1:38" s="74" customFormat="1" ht="12" customHeight="1" x14ac:dyDescent="0.2">
      <c r="B14" s="70" t="s">
        <v>105</v>
      </c>
      <c r="C14" s="71">
        <v>111.72</v>
      </c>
      <c r="D14" s="71">
        <v>133.66999999999999</v>
      </c>
      <c r="E14" s="71">
        <v>114.08</v>
      </c>
      <c r="F14" s="71">
        <v>114.7</v>
      </c>
      <c r="G14" s="71">
        <v>84.85</v>
      </c>
      <c r="H14" s="71">
        <v>87.91</v>
      </c>
      <c r="I14" s="71">
        <v>112.25</v>
      </c>
      <c r="J14" s="71">
        <v>189.26</v>
      </c>
      <c r="K14" s="71">
        <v>99.15</v>
      </c>
      <c r="L14" s="71">
        <v>45.77</v>
      </c>
      <c r="M14" s="71">
        <v>155.88</v>
      </c>
      <c r="N14" s="71">
        <v>88.08</v>
      </c>
      <c r="O14" s="71">
        <v>65.92</v>
      </c>
      <c r="P14" s="71">
        <v>133.01</v>
      </c>
      <c r="Q14" s="71">
        <v>71.930000000000007</v>
      </c>
      <c r="R14" s="79"/>
      <c r="S14" s="70" t="s">
        <v>105</v>
      </c>
      <c r="T14" s="71"/>
      <c r="U14" s="70" t="s">
        <v>105</v>
      </c>
      <c r="V14" s="71">
        <v>102.56</v>
      </c>
      <c r="W14" s="71">
        <v>107.94</v>
      </c>
      <c r="X14" s="71">
        <v>106.42</v>
      </c>
      <c r="Y14" s="71">
        <v>98.6</v>
      </c>
      <c r="Z14" s="71">
        <v>140.12</v>
      </c>
      <c r="AA14" s="71">
        <v>121.56</v>
      </c>
      <c r="AB14" s="71">
        <v>48.48</v>
      </c>
      <c r="AC14" s="71">
        <v>112.71</v>
      </c>
      <c r="AD14" s="71">
        <v>99.66</v>
      </c>
      <c r="AE14" s="71">
        <v>116.96</v>
      </c>
      <c r="AF14" s="71">
        <v>85.36</v>
      </c>
      <c r="AG14" s="71">
        <v>96.5</v>
      </c>
      <c r="AH14" s="71">
        <v>101.39</v>
      </c>
      <c r="AI14" s="71">
        <v>114.83</v>
      </c>
      <c r="AJ14" s="71">
        <v>86.15</v>
      </c>
      <c r="AK14" s="71"/>
      <c r="AL14" s="70" t="s">
        <v>105</v>
      </c>
    </row>
    <row r="15" spans="1:38" s="74" customFormat="1" ht="12" customHeight="1" x14ac:dyDescent="0.2">
      <c r="B15" s="70" t="s">
        <v>106</v>
      </c>
      <c r="C15" s="71">
        <v>103.8</v>
      </c>
      <c r="D15" s="71">
        <v>111.2</v>
      </c>
      <c r="E15" s="71">
        <v>113.44</v>
      </c>
      <c r="F15" s="71">
        <v>113.99</v>
      </c>
      <c r="G15" s="71">
        <v>85.1</v>
      </c>
      <c r="H15" s="71">
        <v>96.34</v>
      </c>
      <c r="I15" s="71">
        <v>112.9</v>
      </c>
      <c r="J15" s="71">
        <v>105.77</v>
      </c>
      <c r="K15" s="71">
        <v>99.19</v>
      </c>
      <c r="L15" s="71">
        <v>49.3</v>
      </c>
      <c r="M15" s="71">
        <v>167.57</v>
      </c>
      <c r="N15" s="71">
        <v>80.989999999999995</v>
      </c>
      <c r="O15" s="71">
        <v>63.27</v>
      </c>
      <c r="P15" s="71">
        <v>131.86000000000001</v>
      </c>
      <c r="Q15" s="71">
        <v>72.2</v>
      </c>
      <c r="R15" s="79"/>
      <c r="S15" s="70" t="s">
        <v>106</v>
      </c>
      <c r="T15" s="71"/>
      <c r="U15" s="70" t="s">
        <v>106</v>
      </c>
      <c r="V15" s="71">
        <v>89.1</v>
      </c>
      <c r="W15" s="71">
        <v>107.48</v>
      </c>
      <c r="X15" s="71">
        <v>106.3</v>
      </c>
      <c r="Y15" s="71">
        <v>98</v>
      </c>
      <c r="Z15" s="71">
        <v>142</v>
      </c>
      <c r="AA15" s="71">
        <v>121.19</v>
      </c>
      <c r="AB15" s="71">
        <v>49.94</v>
      </c>
      <c r="AC15" s="71">
        <v>106.65</v>
      </c>
      <c r="AD15" s="71">
        <v>99.77</v>
      </c>
      <c r="AE15" s="71">
        <v>115.81</v>
      </c>
      <c r="AF15" s="71">
        <v>88.18</v>
      </c>
      <c r="AG15" s="71">
        <v>97.71</v>
      </c>
      <c r="AH15" s="71">
        <v>104.48</v>
      </c>
      <c r="AI15" s="71">
        <v>109.96</v>
      </c>
      <c r="AJ15" s="71">
        <v>90.45</v>
      </c>
      <c r="AK15" s="71"/>
      <c r="AL15" s="70" t="s">
        <v>106</v>
      </c>
    </row>
    <row r="16" spans="1:38" s="74" customFormat="1" ht="12" customHeight="1" x14ac:dyDescent="0.2">
      <c r="B16" s="70" t="s">
        <v>107</v>
      </c>
      <c r="C16" s="71">
        <v>102.92</v>
      </c>
      <c r="D16" s="71">
        <v>112.04</v>
      </c>
      <c r="E16" s="71">
        <v>113.76</v>
      </c>
      <c r="F16" s="71">
        <v>114.28</v>
      </c>
      <c r="G16" s="71">
        <v>88.98</v>
      </c>
      <c r="H16" s="71">
        <v>93.22</v>
      </c>
      <c r="I16" s="71">
        <v>110.42</v>
      </c>
      <c r="J16" s="71">
        <v>111.47</v>
      </c>
      <c r="K16" s="71">
        <v>101.68</v>
      </c>
      <c r="L16" s="71">
        <v>48.44</v>
      </c>
      <c r="M16" s="71">
        <v>175.26</v>
      </c>
      <c r="N16" s="71">
        <v>78.86</v>
      </c>
      <c r="O16" s="71">
        <v>72.959999999999994</v>
      </c>
      <c r="P16" s="71">
        <v>132.09</v>
      </c>
      <c r="Q16" s="71">
        <v>73.06</v>
      </c>
      <c r="R16" s="79"/>
      <c r="S16" s="70" t="s">
        <v>107</v>
      </c>
      <c r="T16" s="71"/>
      <c r="U16" s="70" t="s">
        <v>107</v>
      </c>
      <c r="V16" s="71">
        <v>87.87</v>
      </c>
      <c r="W16" s="71">
        <v>106.52</v>
      </c>
      <c r="X16" s="71">
        <v>106.86</v>
      </c>
      <c r="Y16" s="71">
        <v>98.8</v>
      </c>
      <c r="Z16" s="71">
        <v>141.55000000000001</v>
      </c>
      <c r="AA16" s="71">
        <v>121.17</v>
      </c>
      <c r="AB16" s="71">
        <v>39.21</v>
      </c>
      <c r="AC16" s="71">
        <v>106.19</v>
      </c>
      <c r="AD16" s="71">
        <v>97</v>
      </c>
      <c r="AE16" s="71">
        <v>112.91</v>
      </c>
      <c r="AF16" s="71">
        <v>81.52</v>
      </c>
      <c r="AG16" s="71">
        <v>96.16</v>
      </c>
      <c r="AH16" s="71">
        <v>99.96</v>
      </c>
      <c r="AI16" s="71">
        <v>109.81</v>
      </c>
      <c r="AJ16" s="71">
        <v>87.59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104.35</v>
      </c>
      <c r="D17" s="71">
        <v>113.73</v>
      </c>
      <c r="E17" s="71">
        <v>117.16</v>
      </c>
      <c r="F17" s="71">
        <v>117.74</v>
      </c>
      <c r="G17" s="71">
        <v>90.59</v>
      </c>
      <c r="H17" s="71">
        <v>91.39</v>
      </c>
      <c r="I17" s="71">
        <v>109.94</v>
      </c>
      <c r="J17" s="71">
        <v>113.26</v>
      </c>
      <c r="K17" s="71">
        <v>102.73</v>
      </c>
      <c r="L17" s="71">
        <v>47.98</v>
      </c>
      <c r="M17" s="71">
        <v>179.09</v>
      </c>
      <c r="N17" s="71">
        <v>78.94</v>
      </c>
      <c r="O17" s="71">
        <v>74.599999999999994</v>
      </c>
      <c r="P17" s="71">
        <v>132.38999999999999</v>
      </c>
      <c r="Q17" s="71">
        <v>76.11</v>
      </c>
      <c r="R17" s="79"/>
      <c r="S17" s="70" t="s">
        <v>108</v>
      </c>
      <c r="T17" s="71"/>
      <c r="U17" s="70" t="s">
        <v>108</v>
      </c>
      <c r="V17" s="71">
        <v>88.25</v>
      </c>
      <c r="W17" s="71">
        <v>107.88</v>
      </c>
      <c r="X17" s="71">
        <v>107.62</v>
      </c>
      <c r="Y17" s="71">
        <v>100.35</v>
      </c>
      <c r="Z17" s="71">
        <v>138.88</v>
      </c>
      <c r="AA17" s="71">
        <v>122.53</v>
      </c>
      <c r="AB17" s="71">
        <v>39.47</v>
      </c>
      <c r="AC17" s="71">
        <v>112.54</v>
      </c>
      <c r="AD17" s="71">
        <v>98.49</v>
      </c>
      <c r="AE17" s="71">
        <v>113.98</v>
      </c>
      <c r="AF17" s="71">
        <v>86.13</v>
      </c>
      <c r="AG17" s="71">
        <v>96.6</v>
      </c>
      <c r="AH17" s="71">
        <v>100.54</v>
      </c>
      <c r="AI17" s="71">
        <v>109.95</v>
      </c>
      <c r="AJ17" s="71">
        <v>88.91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104.78</v>
      </c>
      <c r="D18" s="71">
        <v>115.36</v>
      </c>
      <c r="E18" s="71">
        <v>117.96</v>
      </c>
      <c r="F18" s="71">
        <v>118.57</v>
      </c>
      <c r="G18" s="71">
        <v>88.87</v>
      </c>
      <c r="H18" s="71">
        <v>93.51</v>
      </c>
      <c r="I18" s="71">
        <v>109.86</v>
      </c>
      <c r="J18" s="71">
        <v>118.23</v>
      </c>
      <c r="K18" s="71">
        <v>102.82</v>
      </c>
      <c r="L18" s="71">
        <v>48.31</v>
      </c>
      <c r="M18" s="71">
        <v>187.73</v>
      </c>
      <c r="N18" s="71">
        <v>79.53</v>
      </c>
      <c r="O18" s="71">
        <v>67.44</v>
      </c>
      <c r="P18" s="71">
        <v>135.47</v>
      </c>
      <c r="Q18" s="71">
        <v>72.34</v>
      </c>
      <c r="R18" s="79"/>
      <c r="S18" s="70" t="s">
        <v>109</v>
      </c>
      <c r="T18" s="71"/>
      <c r="U18" s="70" t="s">
        <v>109</v>
      </c>
      <c r="V18" s="71">
        <v>88.6</v>
      </c>
      <c r="W18" s="71">
        <v>107.92</v>
      </c>
      <c r="X18" s="71">
        <v>108.16</v>
      </c>
      <c r="Y18" s="71">
        <v>100.62</v>
      </c>
      <c r="Z18" s="71">
        <v>140.61000000000001</v>
      </c>
      <c r="AA18" s="71">
        <v>121.36</v>
      </c>
      <c r="AB18" s="71">
        <v>45.16</v>
      </c>
      <c r="AC18" s="71">
        <v>109.61</v>
      </c>
      <c r="AD18" s="71">
        <v>98.19</v>
      </c>
      <c r="AE18" s="71">
        <v>111.55</v>
      </c>
      <c r="AF18" s="71">
        <v>89.43</v>
      </c>
      <c r="AG18" s="71">
        <v>97.93</v>
      </c>
      <c r="AH18" s="71">
        <v>92.68</v>
      </c>
      <c r="AI18" s="71">
        <v>110.99</v>
      </c>
      <c r="AJ18" s="71">
        <v>86.42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104.94</v>
      </c>
      <c r="D19" s="71">
        <v>117.82</v>
      </c>
      <c r="E19" s="71">
        <v>118.55</v>
      </c>
      <c r="F19" s="71">
        <v>119.29</v>
      </c>
      <c r="G19" s="71">
        <v>81.349999999999994</v>
      </c>
      <c r="H19" s="71">
        <v>92.63</v>
      </c>
      <c r="I19" s="71">
        <v>113.47</v>
      </c>
      <c r="J19" s="71">
        <v>122.06</v>
      </c>
      <c r="K19" s="71">
        <v>102.88</v>
      </c>
      <c r="L19" s="71">
        <v>51.37</v>
      </c>
      <c r="M19" s="71">
        <v>182.61</v>
      </c>
      <c r="N19" s="71">
        <v>90.14</v>
      </c>
      <c r="O19" s="71">
        <v>61.9</v>
      </c>
      <c r="P19" s="71">
        <v>137.5</v>
      </c>
      <c r="Q19" s="71">
        <v>70.37</v>
      </c>
      <c r="R19" s="79"/>
      <c r="S19" s="70" t="s">
        <v>110</v>
      </c>
      <c r="T19" s="71"/>
      <c r="U19" s="70" t="s">
        <v>110</v>
      </c>
      <c r="V19" s="71">
        <v>88.77</v>
      </c>
      <c r="W19" s="71">
        <v>107.78</v>
      </c>
      <c r="X19" s="71">
        <v>108.81</v>
      </c>
      <c r="Y19" s="71">
        <v>100.79</v>
      </c>
      <c r="Z19" s="71">
        <v>143.33000000000001</v>
      </c>
      <c r="AA19" s="71">
        <v>120.12</v>
      </c>
      <c r="AB19" s="71">
        <v>43.52</v>
      </c>
      <c r="AC19" s="71">
        <v>115.41</v>
      </c>
      <c r="AD19" s="71">
        <v>96.69</v>
      </c>
      <c r="AE19" s="71">
        <v>111.08</v>
      </c>
      <c r="AF19" s="71">
        <v>85.77</v>
      </c>
      <c r="AG19" s="71">
        <v>99.6</v>
      </c>
      <c r="AH19" s="71">
        <v>89.75</v>
      </c>
      <c r="AI19" s="71">
        <v>110</v>
      </c>
      <c r="AJ19" s="71">
        <v>86.11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103.53</v>
      </c>
      <c r="D20" s="71">
        <v>116.46</v>
      </c>
      <c r="E20" s="71">
        <v>118.82</v>
      </c>
      <c r="F20" s="71">
        <v>119.62</v>
      </c>
      <c r="G20" s="71">
        <v>78.06</v>
      </c>
      <c r="H20" s="71">
        <v>92.71</v>
      </c>
      <c r="I20" s="71">
        <v>111.1</v>
      </c>
      <c r="J20" s="71">
        <v>119.49</v>
      </c>
      <c r="K20" s="71">
        <v>103.69</v>
      </c>
      <c r="L20" s="71">
        <v>52.65</v>
      </c>
      <c r="M20" s="71">
        <v>172.27</v>
      </c>
      <c r="N20" s="71">
        <v>98.65</v>
      </c>
      <c r="O20" s="71">
        <v>66.150000000000006</v>
      </c>
      <c r="P20" s="71">
        <v>137.72</v>
      </c>
      <c r="Q20" s="71">
        <v>70.64</v>
      </c>
      <c r="R20" s="79"/>
      <c r="S20" s="70" t="s">
        <v>111</v>
      </c>
      <c r="T20" s="71"/>
      <c r="U20" s="70" t="s">
        <v>111</v>
      </c>
      <c r="V20" s="71">
        <v>90.04</v>
      </c>
      <c r="W20" s="71">
        <v>107.85</v>
      </c>
      <c r="X20" s="71">
        <v>108.34</v>
      </c>
      <c r="Y20" s="71">
        <v>100.61</v>
      </c>
      <c r="Z20" s="71">
        <v>141.62</v>
      </c>
      <c r="AA20" s="71">
        <v>120.37</v>
      </c>
      <c r="AB20" s="71">
        <v>44.39</v>
      </c>
      <c r="AC20" s="71">
        <v>115.8</v>
      </c>
      <c r="AD20" s="71">
        <v>93.91</v>
      </c>
      <c r="AE20" s="71">
        <v>112.04</v>
      </c>
      <c r="AF20" s="71">
        <v>74.03</v>
      </c>
      <c r="AG20" s="71">
        <v>99.48</v>
      </c>
      <c r="AH20" s="71">
        <v>90.05</v>
      </c>
      <c r="AI20" s="71">
        <v>109.47</v>
      </c>
      <c r="AJ20" s="71">
        <v>85.65</v>
      </c>
      <c r="AK20" s="71"/>
      <c r="AL20" s="70" t="s">
        <v>111</v>
      </c>
    </row>
    <row r="21" spans="1:38" s="99" customFormat="1" ht="12" customHeight="1" x14ac:dyDescent="0.2">
      <c r="B21" s="100" t="s">
        <v>136</v>
      </c>
      <c r="C21" s="71">
        <v>108.54666666666667</v>
      </c>
      <c r="D21" s="71">
        <v>119.45666666666666</v>
      </c>
      <c r="E21" s="71">
        <v>114.91000000000001</v>
      </c>
      <c r="F21" s="71">
        <v>115.72666666666667</v>
      </c>
      <c r="G21" s="71">
        <v>71.220000000000013</v>
      </c>
      <c r="H21" s="71">
        <v>94.7</v>
      </c>
      <c r="I21" s="71">
        <v>121.38999999999999</v>
      </c>
      <c r="J21" s="71">
        <v>123.89666666666666</v>
      </c>
      <c r="K21" s="71">
        <v>101.06333333333333</v>
      </c>
      <c r="L21" s="71">
        <v>42.12</v>
      </c>
      <c r="M21" s="71">
        <v>164.10666666666665</v>
      </c>
      <c r="N21" s="71">
        <v>109.54</v>
      </c>
      <c r="O21" s="71">
        <v>56.123333333333335</v>
      </c>
      <c r="P21" s="71">
        <v>139.61333333333334</v>
      </c>
      <c r="Q21" s="71">
        <v>71.936666666666667</v>
      </c>
      <c r="R21" s="71"/>
      <c r="S21" s="100" t="str">
        <f>$B$21</f>
        <v>Jan-Mär</v>
      </c>
      <c r="T21" s="71"/>
      <c r="U21" s="100" t="str">
        <f>$B$21</f>
        <v>Jan-Mär</v>
      </c>
      <c r="V21" s="71">
        <v>103.53000000000002</v>
      </c>
      <c r="W21" s="71">
        <v>107.60000000000001</v>
      </c>
      <c r="X21" s="71">
        <v>107.64666666666666</v>
      </c>
      <c r="Y21" s="71">
        <v>99.866666666666674</v>
      </c>
      <c r="Z21" s="71">
        <v>141.13</v>
      </c>
      <c r="AA21" s="71">
        <v>118.85000000000001</v>
      </c>
      <c r="AB21" s="71">
        <v>51.31</v>
      </c>
      <c r="AC21" s="71">
        <v>115.74</v>
      </c>
      <c r="AD21" s="71">
        <v>102.53333333333335</v>
      </c>
      <c r="AE21" s="71">
        <v>114.73666666666666</v>
      </c>
      <c r="AF21" s="71">
        <v>100.96</v>
      </c>
      <c r="AG21" s="71">
        <v>94.11</v>
      </c>
      <c r="AH21" s="71">
        <v>94.84333333333332</v>
      </c>
      <c r="AI21" s="71">
        <v>113.24666666666667</v>
      </c>
      <c r="AJ21" s="71">
        <v>89.216666666666654</v>
      </c>
      <c r="AK21" s="71"/>
      <c r="AL21" s="100" t="s">
        <v>122</v>
      </c>
    </row>
    <row r="22" spans="1:38" s="74" customFormat="1" ht="12" customHeight="1" x14ac:dyDescent="0.2">
      <c r="B22" s="75" t="s">
        <v>112</v>
      </c>
      <c r="C22" s="71">
        <v>107.27749999999999</v>
      </c>
      <c r="D22" s="71">
        <v>120.66999999999997</v>
      </c>
      <c r="E22" s="71">
        <v>115.53083333333335</v>
      </c>
      <c r="F22" s="71">
        <v>116.20833333333333</v>
      </c>
      <c r="G22" s="71">
        <v>81.405833333333348</v>
      </c>
      <c r="H22" s="71">
        <v>92.9375</v>
      </c>
      <c r="I22" s="71">
        <v>114.70916666666665</v>
      </c>
      <c r="J22" s="71">
        <v>135.67916666666665</v>
      </c>
      <c r="K22" s="71">
        <v>101.05499999999999</v>
      </c>
      <c r="L22" s="71">
        <v>46.615833333333335</v>
      </c>
      <c r="M22" s="71">
        <v>168.95500000000001</v>
      </c>
      <c r="N22" s="71">
        <v>92.466666666666683</v>
      </c>
      <c r="O22" s="71">
        <v>63.037500000000001</v>
      </c>
      <c r="P22" s="71">
        <v>135.71583333333334</v>
      </c>
      <c r="Q22" s="71">
        <v>72.435000000000002</v>
      </c>
      <c r="R22" s="79"/>
      <c r="S22" s="75" t="s">
        <v>112</v>
      </c>
      <c r="T22" s="71"/>
      <c r="U22" s="75" t="s">
        <v>112</v>
      </c>
      <c r="V22" s="71">
        <v>95.953333333333333</v>
      </c>
      <c r="W22" s="71">
        <v>107.55416666666666</v>
      </c>
      <c r="X22" s="71">
        <v>107.31416666666665</v>
      </c>
      <c r="Y22" s="71">
        <v>99.48</v>
      </c>
      <c r="Z22" s="71">
        <v>141.03083333333333</v>
      </c>
      <c r="AA22" s="71">
        <v>120.52083333333333</v>
      </c>
      <c r="AB22" s="71">
        <v>46.414999999999992</v>
      </c>
      <c r="AC22" s="71">
        <v>112.65416666666665</v>
      </c>
      <c r="AD22" s="71">
        <v>99.589166666666685</v>
      </c>
      <c r="AE22" s="71">
        <v>114.49666666666666</v>
      </c>
      <c r="AF22" s="71">
        <v>89.967499999999987</v>
      </c>
      <c r="AG22" s="71">
        <v>96.094999999999985</v>
      </c>
      <c r="AH22" s="71">
        <v>96.849166666666676</v>
      </c>
      <c r="AI22" s="71">
        <v>111.99750000000002</v>
      </c>
      <c r="AJ22" s="71">
        <v>88.113333333333344</v>
      </c>
      <c r="AK22" s="71"/>
      <c r="AL22" s="75" t="s">
        <v>112</v>
      </c>
    </row>
    <row r="23" spans="1:38" s="74" customFormat="1" ht="12" customHeight="1" x14ac:dyDescent="0.2">
      <c r="B23" s="69" t="s">
        <v>113</v>
      </c>
      <c r="C23" s="71">
        <v>108.54666666666667</v>
      </c>
      <c r="D23" s="71">
        <v>119.45666666666666</v>
      </c>
      <c r="E23" s="71">
        <v>114.91000000000001</v>
      </c>
      <c r="F23" s="71">
        <v>115.72666666666667</v>
      </c>
      <c r="G23" s="71">
        <v>71.220000000000013</v>
      </c>
      <c r="H23" s="71">
        <v>94.7</v>
      </c>
      <c r="I23" s="71">
        <v>121.38999999999999</v>
      </c>
      <c r="J23" s="71">
        <v>123.89666666666666</v>
      </c>
      <c r="K23" s="71">
        <v>101.06333333333333</v>
      </c>
      <c r="L23" s="71">
        <v>42.12</v>
      </c>
      <c r="M23" s="71">
        <v>164.10666666666665</v>
      </c>
      <c r="N23" s="71">
        <v>109.54</v>
      </c>
      <c r="O23" s="71">
        <v>56.123333333333335</v>
      </c>
      <c r="P23" s="71">
        <v>139.61333333333334</v>
      </c>
      <c r="Q23" s="71">
        <v>71.936666666666667</v>
      </c>
      <c r="R23" s="79"/>
      <c r="S23" s="69" t="s">
        <v>113</v>
      </c>
      <c r="T23" s="71"/>
      <c r="U23" s="69" t="s">
        <v>113</v>
      </c>
      <c r="V23" s="71">
        <v>103.53000000000002</v>
      </c>
      <c r="W23" s="71">
        <v>107.60000000000001</v>
      </c>
      <c r="X23" s="71">
        <v>107.64666666666666</v>
      </c>
      <c r="Y23" s="71">
        <v>99.866666666666674</v>
      </c>
      <c r="Z23" s="71">
        <v>141.13</v>
      </c>
      <c r="AA23" s="71">
        <v>118.85000000000001</v>
      </c>
      <c r="AB23" s="71">
        <v>51.31</v>
      </c>
      <c r="AC23" s="71">
        <v>115.74</v>
      </c>
      <c r="AD23" s="71">
        <v>102.53333333333335</v>
      </c>
      <c r="AE23" s="71">
        <v>114.73666666666666</v>
      </c>
      <c r="AF23" s="71">
        <v>100.96</v>
      </c>
      <c r="AG23" s="71">
        <v>94.11</v>
      </c>
      <c r="AH23" s="71">
        <v>94.84333333333332</v>
      </c>
      <c r="AI23" s="71">
        <v>113.24666666666667</v>
      </c>
      <c r="AJ23" s="71">
        <v>89.216666666666654</v>
      </c>
      <c r="AK23" s="71"/>
      <c r="AL23" s="69" t="s">
        <v>113</v>
      </c>
    </row>
    <row r="24" spans="1:38" s="74" customFormat="1" ht="12" customHeight="1" x14ac:dyDescent="0.2">
      <c r="B24" s="69" t="s">
        <v>114</v>
      </c>
      <c r="C24" s="71">
        <v>112.45666666666666</v>
      </c>
      <c r="D24" s="71">
        <v>134.35333333333332</v>
      </c>
      <c r="E24" s="71">
        <v>113.98333333333333</v>
      </c>
      <c r="F24" s="71">
        <v>114.61</v>
      </c>
      <c r="G24" s="71">
        <v>83.42</v>
      </c>
      <c r="H24" s="71">
        <v>90.45</v>
      </c>
      <c r="I24" s="71">
        <v>114.88333333333333</v>
      </c>
      <c r="J24" s="71">
        <v>188.72666666666666</v>
      </c>
      <c r="K24" s="71">
        <v>98.826666666666668</v>
      </c>
      <c r="L24" s="71">
        <v>44.993333333333332</v>
      </c>
      <c r="M24" s="71">
        <v>156.87</v>
      </c>
      <c r="N24" s="71">
        <v>91.29</v>
      </c>
      <c r="O24" s="71">
        <v>60.586666666666666</v>
      </c>
      <c r="P24" s="71">
        <v>134.23999999999998</v>
      </c>
      <c r="Q24" s="71">
        <v>72.896666666666661</v>
      </c>
      <c r="R24" s="79"/>
      <c r="S24" s="69" t="s">
        <v>114</v>
      </c>
      <c r="T24" s="71"/>
      <c r="U24" s="69" t="s">
        <v>114</v>
      </c>
      <c r="V24" s="71">
        <v>102.74000000000001</v>
      </c>
      <c r="W24" s="71">
        <v>107.47333333333331</v>
      </c>
      <c r="X24" s="71">
        <v>106.24666666666667</v>
      </c>
      <c r="Y24" s="71">
        <v>98.33</v>
      </c>
      <c r="Z24" s="71">
        <v>140.33000000000001</v>
      </c>
      <c r="AA24" s="71">
        <v>120.98666666666666</v>
      </c>
      <c r="AB24" s="71">
        <v>47.12</v>
      </c>
      <c r="AC24" s="71">
        <v>112.81</v>
      </c>
      <c r="AD24" s="71">
        <v>101.13999999999999</v>
      </c>
      <c r="AE24" s="71">
        <v>117.46</v>
      </c>
      <c r="AF24" s="71">
        <v>90.556666666666672</v>
      </c>
      <c r="AG24" s="71">
        <v>94.443333333333328</v>
      </c>
      <c r="AH24" s="71">
        <v>100.06666666666666</v>
      </c>
      <c r="AI24" s="71">
        <v>114.68333333333334</v>
      </c>
      <c r="AJ24" s="71">
        <v>88.193333333333342</v>
      </c>
      <c r="AK24" s="71"/>
      <c r="AL24" s="69" t="s">
        <v>114</v>
      </c>
    </row>
    <row r="25" spans="1:38" s="74" customFormat="1" ht="12" customHeight="1" x14ac:dyDescent="0.2">
      <c r="B25" s="69" t="s">
        <v>115</v>
      </c>
      <c r="C25" s="71">
        <v>103.69</v>
      </c>
      <c r="D25" s="71">
        <v>112.32333333333334</v>
      </c>
      <c r="E25" s="71">
        <v>114.78666666666668</v>
      </c>
      <c r="F25" s="71">
        <v>115.33666666666666</v>
      </c>
      <c r="G25" s="71">
        <v>88.223333333333315</v>
      </c>
      <c r="H25" s="71">
        <v>93.649999999999991</v>
      </c>
      <c r="I25" s="71">
        <v>111.08666666666666</v>
      </c>
      <c r="J25" s="71">
        <v>110.16666666666667</v>
      </c>
      <c r="K25" s="71">
        <v>101.2</v>
      </c>
      <c r="L25" s="71">
        <v>48.573333333333331</v>
      </c>
      <c r="M25" s="71">
        <v>173.97333333333333</v>
      </c>
      <c r="N25" s="71">
        <v>79.596666666666664</v>
      </c>
      <c r="O25" s="71">
        <v>70.276666666666657</v>
      </c>
      <c r="P25" s="71">
        <v>132.11333333333334</v>
      </c>
      <c r="Q25" s="71">
        <v>73.790000000000006</v>
      </c>
      <c r="R25" s="79"/>
      <c r="S25" s="69" t="s">
        <v>115</v>
      </c>
      <c r="T25" s="71"/>
      <c r="U25" s="69" t="s">
        <v>115</v>
      </c>
      <c r="V25" s="71">
        <v>88.40666666666668</v>
      </c>
      <c r="W25" s="71">
        <v>107.29333333333334</v>
      </c>
      <c r="X25" s="71">
        <v>106.92666666666666</v>
      </c>
      <c r="Y25" s="71">
        <v>99.05</v>
      </c>
      <c r="Z25" s="71">
        <v>140.81</v>
      </c>
      <c r="AA25" s="71">
        <v>121.63</v>
      </c>
      <c r="AB25" s="71">
        <v>42.873333333333335</v>
      </c>
      <c r="AC25" s="71">
        <v>108.46</v>
      </c>
      <c r="AD25" s="71">
        <v>98.42</v>
      </c>
      <c r="AE25" s="71">
        <v>114.23333333333333</v>
      </c>
      <c r="AF25" s="71">
        <v>85.276666666666657</v>
      </c>
      <c r="AG25" s="71">
        <v>96.823333333333338</v>
      </c>
      <c r="AH25" s="71">
        <v>101.66000000000001</v>
      </c>
      <c r="AI25" s="71">
        <v>109.90666666666665</v>
      </c>
      <c r="AJ25" s="71">
        <v>88.983333333333348</v>
      </c>
      <c r="AK25" s="71"/>
      <c r="AL25" s="69" t="s">
        <v>115</v>
      </c>
    </row>
    <row r="26" spans="1:38" s="74" customFormat="1" ht="12" customHeight="1" x14ac:dyDescent="0.2">
      <c r="B26" s="69" t="s">
        <v>116</v>
      </c>
      <c r="C26" s="71">
        <v>104.41666666666667</v>
      </c>
      <c r="D26" s="71">
        <v>116.54666666666667</v>
      </c>
      <c r="E26" s="71">
        <v>118.44333333333333</v>
      </c>
      <c r="F26" s="71">
        <v>119.16000000000001</v>
      </c>
      <c r="G26" s="71">
        <v>82.76</v>
      </c>
      <c r="H26" s="71">
        <v>92.949999999999989</v>
      </c>
      <c r="I26" s="71">
        <v>111.47666666666665</v>
      </c>
      <c r="J26" s="71">
        <v>119.92666666666668</v>
      </c>
      <c r="K26" s="71">
        <v>103.13</v>
      </c>
      <c r="L26" s="71">
        <v>50.776666666666671</v>
      </c>
      <c r="M26" s="71">
        <v>180.87</v>
      </c>
      <c r="N26" s="71">
        <v>89.440000000000012</v>
      </c>
      <c r="O26" s="71">
        <v>65.163333333333341</v>
      </c>
      <c r="P26" s="71">
        <v>136.89666666666668</v>
      </c>
      <c r="Q26" s="71">
        <v>71.116666666666674</v>
      </c>
      <c r="R26" s="79"/>
      <c r="S26" s="69" t="s">
        <v>116</v>
      </c>
      <c r="T26" s="71"/>
      <c r="U26" s="69" t="s">
        <v>116</v>
      </c>
      <c r="V26" s="71">
        <v>89.13666666666667</v>
      </c>
      <c r="W26" s="71">
        <v>107.84999999999998</v>
      </c>
      <c r="X26" s="71">
        <v>108.43666666666667</v>
      </c>
      <c r="Y26" s="71">
        <v>100.67333333333335</v>
      </c>
      <c r="Z26" s="71">
        <v>141.85333333333335</v>
      </c>
      <c r="AA26" s="71">
        <v>120.61666666666667</v>
      </c>
      <c r="AB26" s="71">
        <v>44.356666666666662</v>
      </c>
      <c r="AC26" s="71">
        <v>113.60666666666667</v>
      </c>
      <c r="AD26" s="71">
        <v>96.263333333333321</v>
      </c>
      <c r="AE26" s="71">
        <v>111.55666666666667</v>
      </c>
      <c r="AF26" s="71">
        <v>83.076666666666668</v>
      </c>
      <c r="AG26" s="71">
        <v>99.00333333333333</v>
      </c>
      <c r="AH26" s="71">
        <v>90.826666666666668</v>
      </c>
      <c r="AI26" s="71">
        <v>110.15333333333335</v>
      </c>
      <c r="AJ26" s="71">
        <v>86.06</v>
      </c>
      <c r="AK26" s="71"/>
      <c r="AL26" s="69" t="s">
        <v>116</v>
      </c>
    </row>
    <row r="27" spans="1:38" s="74" customFormat="1" ht="5.25" customHeight="1" x14ac:dyDescent="0.2"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9"/>
      <c r="T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</row>
    <row r="28" spans="1:38" s="74" customFormat="1" ht="12" customHeight="1" x14ac:dyDescent="0.2">
      <c r="A28" s="73">
        <f>A9 +1</f>
        <v>2026</v>
      </c>
      <c r="B28" s="70" t="s">
        <v>100</v>
      </c>
      <c r="C28" s="71">
        <v>108.46</v>
      </c>
      <c r="D28" s="71">
        <v>120.98</v>
      </c>
      <c r="E28" s="71">
        <v>121.14</v>
      </c>
      <c r="F28" s="71">
        <v>122.02</v>
      </c>
      <c r="G28" s="71">
        <v>74.239999999999995</v>
      </c>
      <c r="H28" s="71">
        <v>99.16</v>
      </c>
      <c r="I28" s="71">
        <v>115.85</v>
      </c>
      <c r="J28" s="71">
        <v>127.01</v>
      </c>
      <c r="K28" s="71">
        <v>103.77</v>
      </c>
      <c r="L28" s="71">
        <v>42.04</v>
      </c>
      <c r="M28" s="71">
        <v>175.34</v>
      </c>
      <c r="N28" s="71">
        <v>107.55</v>
      </c>
      <c r="O28" s="71">
        <v>63.85</v>
      </c>
      <c r="P28" s="71">
        <v>141.44999999999999</v>
      </c>
      <c r="Q28" s="71">
        <v>69.290000000000006</v>
      </c>
      <c r="R28" s="72">
        <f>R9 +1</f>
        <v>2026</v>
      </c>
      <c r="S28" s="70" t="s">
        <v>100</v>
      </c>
      <c r="T28" s="73">
        <f>T9 +1</f>
        <v>2026</v>
      </c>
      <c r="U28" s="70" t="s">
        <v>100</v>
      </c>
      <c r="V28" s="71">
        <v>103.13</v>
      </c>
      <c r="W28" s="71">
        <v>110.28</v>
      </c>
      <c r="X28" s="71">
        <v>112.8</v>
      </c>
      <c r="Y28" s="71">
        <v>102.83</v>
      </c>
      <c r="Z28" s="71">
        <v>155.66999999999999</v>
      </c>
      <c r="AA28" s="71">
        <v>121.75</v>
      </c>
      <c r="AB28" s="71">
        <v>44.58</v>
      </c>
      <c r="AC28" s="71">
        <v>118.25</v>
      </c>
      <c r="AD28" s="71">
        <v>99.76</v>
      </c>
      <c r="AE28" s="71">
        <v>116.5</v>
      </c>
      <c r="AF28" s="71">
        <v>96.04</v>
      </c>
      <c r="AG28" s="71">
        <v>96.64</v>
      </c>
      <c r="AH28" s="71">
        <v>100.64</v>
      </c>
      <c r="AI28" s="71">
        <v>109.76</v>
      </c>
      <c r="AJ28" s="71">
        <v>85.51</v>
      </c>
      <c r="AK28" s="72">
        <f>AK9 +1</f>
        <v>2026</v>
      </c>
      <c r="AL28" s="70" t="s">
        <v>100</v>
      </c>
    </row>
    <row r="29" spans="1:38" s="74" customFormat="1" ht="12" customHeight="1" x14ac:dyDescent="0.2">
      <c r="B29" s="70" t="s">
        <v>101</v>
      </c>
      <c r="C29" s="71">
        <v>107.8</v>
      </c>
      <c r="D29" s="71">
        <v>121.92</v>
      </c>
      <c r="E29" s="71">
        <v>122.19</v>
      </c>
      <c r="F29" s="71">
        <v>123.09</v>
      </c>
      <c r="G29" s="71">
        <v>73.77</v>
      </c>
      <c r="H29" s="71">
        <v>99.18</v>
      </c>
      <c r="I29" s="71">
        <v>117.35</v>
      </c>
      <c r="J29" s="71">
        <v>127.11</v>
      </c>
      <c r="K29" s="71">
        <v>103.26</v>
      </c>
      <c r="L29" s="71">
        <v>43.25</v>
      </c>
      <c r="M29" s="71">
        <v>165.19</v>
      </c>
      <c r="N29" s="71">
        <v>117.1</v>
      </c>
      <c r="O29" s="71">
        <v>63.18</v>
      </c>
      <c r="P29" s="71">
        <v>140.9</v>
      </c>
      <c r="Q29" s="71">
        <v>68.98</v>
      </c>
      <c r="R29" s="79"/>
      <c r="S29" s="70" t="s">
        <v>101</v>
      </c>
      <c r="T29" s="71"/>
      <c r="U29" s="70" t="s">
        <v>101</v>
      </c>
      <c r="V29" s="71">
        <v>103.83</v>
      </c>
      <c r="W29" s="71">
        <v>109.71</v>
      </c>
      <c r="X29" s="71">
        <v>112.5</v>
      </c>
      <c r="Y29" s="71">
        <v>102.1</v>
      </c>
      <c r="Z29" s="71">
        <v>157.27000000000001</v>
      </c>
      <c r="AA29" s="71">
        <v>120.98</v>
      </c>
      <c r="AB29" s="71">
        <v>44.28</v>
      </c>
      <c r="AC29" s="71">
        <v>117.14</v>
      </c>
      <c r="AD29" s="71">
        <v>97.6</v>
      </c>
      <c r="AE29" s="71">
        <v>111.16</v>
      </c>
      <c r="AF29" s="71">
        <v>88.54</v>
      </c>
      <c r="AG29" s="71">
        <v>99.58</v>
      </c>
      <c r="AH29" s="71">
        <v>98.98</v>
      </c>
      <c r="AI29" s="71">
        <v>108.9</v>
      </c>
      <c r="AJ29" s="71">
        <v>85.85</v>
      </c>
      <c r="AK29" s="71"/>
      <c r="AL29" s="70" t="s">
        <v>101</v>
      </c>
    </row>
    <row r="30" spans="1:38" s="74" customFormat="1" ht="12" customHeight="1" x14ac:dyDescent="0.2">
      <c r="B30" s="70" t="s">
        <v>102</v>
      </c>
      <c r="C30" s="71">
        <v>107.94</v>
      </c>
      <c r="D30" s="71">
        <v>122.88</v>
      </c>
      <c r="E30" s="71">
        <v>123.48</v>
      </c>
      <c r="F30" s="71">
        <v>124.38</v>
      </c>
      <c r="G30" s="71">
        <v>76.069999999999993</v>
      </c>
      <c r="H30" s="71">
        <v>98.62</v>
      </c>
      <c r="I30" s="71">
        <v>117.8</v>
      </c>
      <c r="J30" s="71">
        <v>128.21</v>
      </c>
      <c r="K30" s="71">
        <v>101.39</v>
      </c>
      <c r="L30" s="71">
        <v>44.05</v>
      </c>
      <c r="M30" s="71">
        <v>166.37</v>
      </c>
      <c r="N30" s="71">
        <v>95.34</v>
      </c>
      <c r="O30" s="71">
        <v>62.89</v>
      </c>
      <c r="P30" s="71">
        <v>138.9</v>
      </c>
      <c r="Q30" s="71">
        <v>68.099999999999994</v>
      </c>
      <c r="R30" s="79"/>
      <c r="S30" s="70" t="s">
        <v>102</v>
      </c>
      <c r="T30" s="71"/>
      <c r="U30" s="70" t="s">
        <v>102</v>
      </c>
      <c r="V30" s="71">
        <v>103.38</v>
      </c>
      <c r="W30" s="71">
        <v>108.62</v>
      </c>
      <c r="X30" s="71">
        <v>111.29</v>
      </c>
      <c r="Y30" s="71">
        <v>100.49</v>
      </c>
      <c r="Z30" s="71">
        <v>157.78</v>
      </c>
      <c r="AA30" s="71">
        <v>119.86</v>
      </c>
      <c r="AB30" s="71">
        <v>44.56</v>
      </c>
      <c r="AC30" s="71">
        <v>114.78</v>
      </c>
      <c r="AD30" s="71">
        <v>98</v>
      </c>
      <c r="AE30" s="71">
        <v>111.65</v>
      </c>
      <c r="AF30" s="71">
        <v>93.25</v>
      </c>
      <c r="AG30" s="71">
        <v>97.56</v>
      </c>
      <c r="AH30" s="71">
        <v>91.72</v>
      </c>
      <c r="AI30" s="71">
        <v>111.48</v>
      </c>
      <c r="AJ30" s="71">
        <v>82.16</v>
      </c>
      <c r="AK30" s="71"/>
      <c r="AL30" s="70" t="s">
        <v>102</v>
      </c>
    </row>
    <row r="31" spans="1:38" s="74" customFormat="1" ht="12" customHeight="1" x14ac:dyDescent="0.2">
      <c r="B31" s="70" t="s">
        <v>103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9"/>
      <c r="S31" s="70" t="s">
        <v>103</v>
      </c>
      <c r="T31" s="71"/>
      <c r="U31" s="70" t="s">
        <v>103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6"/>
      <c r="AL31" s="70" t="s">
        <v>103</v>
      </c>
    </row>
    <row r="32" spans="1:38" s="74" customFormat="1" ht="12" customHeight="1" x14ac:dyDescent="0.2">
      <c r="B32" s="70" t="s">
        <v>104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9"/>
      <c r="S32" s="70" t="s">
        <v>104</v>
      </c>
      <c r="T32" s="71"/>
      <c r="U32" s="70" t="s">
        <v>104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6"/>
      <c r="AL32" s="70" t="s">
        <v>104</v>
      </c>
    </row>
    <row r="33" spans="1:38" s="77" customFormat="1" ht="12" customHeight="1" x14ac:dyDescent="0.2">
      <c r="B33" s="70" t="s">
        <v>105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87"/>
      <c r="S33" s="70" t="s">
        <v>105</v>
      </c>
      <c r="T33" s="71"/>
      <c r="U33" s="70" t="s">
        <v>105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0</v>
      </c>
      <c r="AJ33" s="71">
        <v>0</v>
      </c>
      <c r="AK33" s="76"/>
      <c r="AL33" s="70" t="s">
        <v>105</v>
      </c>
    </row>
    <row r="34" spans="1:38" s="78" customFormat="1" ht="12" customHeight="1" x14ac:dyDescent="0.2">
      <c r="B34" s="70" t="s">
        <v>106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68"/>
      <c r="S34" s="70" t="s">
        <v>106</v>
      </c>
      <c r="T34" s="76"/>
      <c r="U34" s="70" t="s">
        <v>106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106</v>
      </c>
    </row>
    <row r="35" spans="1:38" s="78" customFormat="1" ht="12" customHeight="1" x14ac:dyDescent="0.2">
      <c r="B35" s="70" t="s">
        <v>107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68"/>
      <c r="S35" s="70" t="s">
        <v>107</v>
      </c>
      <c r="T35" s="76"/>
      <c r="U35" s="70" t="s">
        <v>107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107</v>
      </c>
    </row>
    <row r="36" spans="1:38" s="78" customFormat="1" ht="12" customHeight="1" x14ac:dyDescent="0.2">
      <c r="B36" s="70" t="s">
        <v>108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68"/>
      <c r="S36" s="70" t="s">
        <v>108</v>
      </c>
      <c r="T36" s="76"/>
      <c r="U36" s="70" t="s">
        <v>108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108</v>
      </c>
    </row>
    <row r="37" spans="1:38" s="78" customFormat="1" ht="12" customHeight="1" x14ac:dyDescent="0.2">
      <c r="B37" s="70" t="s">
        <v>109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68"/>
      <c r="S37" s="70" t="s">
        <v>109</v>
      </c>
      <c r="T37" s="76"/>
      <c r="U37" s="70" t="s">
        <v>109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109</v>
      </c>
    </row>
    <row r="38" spans="1:38" s="78" customFormat="1" ht="12" customHeight="1" x14ac:dyDescent="0.2">
      <c r="B38" s="70" t="s">
        <v>110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110</v>
      </c>
      <c r="T38" s="76"/>
      <c r="U38" s="70" t="s">
        <v>110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110</v>
      </c>
    </row>
    <row r="39" spans="1:38" s="78" customFormat="1" ht="12" customHeight="1" x14ac:dyDescent="0.2">
      <c r="B39" s="70" t="s">
        <v>111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70" t="s">
        <v>111</v>
      </c>
      <c r="T39" s="76"/>
      <c r="U39" s="70" t="s">
        <v>111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6"/>
      <c r="AL39" s="70" t="s">
        <v>111</v>
      </c>
    </row>
    <row r="40" spans="1:38" s="99" customFormat="1" ht="12" customHeight="1" x14ac:dyDescent="0.2">
      <c r="B40" s="100" t="s">
        <v>136</v>
      </c>
      <c r="C40" s="71">
        <v>108.06666666666666</v>
      </c>
      <c r="D40" s="71">
        <v>121.92666666666666</v>
      </c>
      <c r="E40" s="71">
        <v>122.27</v>
      </c>
      <c r="F40" s="71">
        <v>123.16333333333334</v>
      </c>
      <c r="G40" s="71">
        <v>74.693333333333328</v>
      </c>
      <c r="H40" s="71">
        <v>98.986666666666679</v>
      </c>
      <c r="I40" s="71">
        <v>117</v>
      </c>
      <c r="J40" s="71">
        <v>127.44333333333334</v>
      </c>
      <c r="K40" s="71">
        <v>102.80666666666667</v>
      </c>
      <c r="L40" s="71">
        <v>43.113333333333323</v>
      </c>
      <c r="M40" s="71">
        <v>168.96666666666667</v>
      </c>
      <c r="N40" s="71">
        <v>106.66333333333334</v>
      </c>
      <c r="O40" s="71">
        <v>63.306666666666672</v>
      </c>
      <c r="P40" s="71">
        <v>140.41666666666666</v>
      </c>
      <c r="Q40" s="71">
        <v>68.790000000000006</v>
      </c>
      <c r="R40" s="71"/>
      <c r="S40" s="100" t="str">
        <f>$B$40</f>
        <v>Jan-Mär</v>
      </c>
      <c r="T40" s="71"/>
      <c r="U40" s="100" t="str">
        <f>$B$40</f>
        <v>Jan-Mär</v>
      </c>
      <c r="V40" s="71">
        <v>103.44666666666666</v>
      </c>
      <c r="W40" s="71">
        <v>109.53666666666668</v>
      </c>
      <c r="X40" s="71">
        <v>112.19666666666667</v>
      </c>
      <c r="Y40" s="71">
        <v>101.80666666666667</v>
      </c>
      <c r="Z40" s="71">
        <v>156.90666666666667</v>
      </c>
      <c r="AA40" s="71">
        <v>120.86333333333334</v>
      </c>
      <c r="AB40" s="71">
        <v>44.473333333333336</v>
      </c>
      <c r="AC40" s="71">
        <v>116.72333333333331</v>
      </c>
      <c r="AD40" s="71">
        <v>98.453333333333333</v>
      </c>
      <c r="AE40" s="71">
        <v>113.10333333333334</v>
      </c>
      <c r="AF40" s="71">
        <v>92.610000000000014</v>
      </c>
      <c r="AG40" s="71">
        <v>97.926666666666662</v>
      </c>
      <c r="AH40" s="71">
        <v>97.113333333333344</v>
      </c>
      <c r="AI40" s="71">
        <v>110.04666666666668</v>
      </c>
      <c r="AJ40" s="71">
        <v>84.506666666666675</v>
      </c>
      <c r="AK40" s="71"/>
      <c r="AL40" s="100" t="str">
        <f>$B$40</f>
        <v>Jan-Mär</v>
      </c>
    </row>
    <row r="41" spans="1:38" s="78" customFormat="1" ht="12" customHeight="1" x14ac:dyDescent="0.2">
      <c r="B41" s="69" t="s">
        <v>113</v>
      </c>
      <c r="C41" s="71">
        <v>108.06666666666666</v>
      </c>
      <c r="D41" s="71">
        <v>121.92666666666666</v>
      </c>
      <c r="E41" s="71">
        <v>122.27</v>
      </c>
      <c r="F41" s="71">
        <v>123.16333333333334</v>
      </c>
      <c r="G41" s="71">
        <v>74.693333333333328</v>
      </c>
      <c r="H41" s="71">
        <v>98.986666666666679</v>
      </c>
      <c r="I41" s="71">
        <v>117</v>
      </c>
      <c r="J41" s="71">
        <v>127.44333333333334</v>
      </c>
      <c r="K41" s="71">
        <v>102.80666666666667</v>
      </c>
      <c r="L41" s="71">
        <v>43.113333333333323</v>
      </c>
      <c r="M41" s="71">
        <v>168.96666666666667</v>
      </c>
      <c r="N41" s="71">
        <v>106.66333333333334</v>
      </c>
      <c r="O41" s="71">
        <v>63.306666666666672</v>
      </c>
      <c r="P41" s="71">
        <v>140.41666666666666</v>
      </c>
      <c r="Q41" s="71">
        <v>68.790000000000006</v>
      </c>
      <c r="R41" s="68"/>
      <c r="S41" s="69" t="s">
        <v>113</v>
      </c>
      <c r="T41" s="71"/>
      <c r="U41" s="69" t="s">
        <v>113</v>
      </c>
      <c r="V41" s="71">
        <v>103.44666666666666</v>
      </c>
      <c r="W41" s="71">
        <v>109.53666666666668</v>
      </c>
      <c r="X41" s="71">
        <v>112.19666666666667</v>
      </c>
      <c r="Y41" s="71">
        <v>101.80666666666667</v>
      </c>
      <c r="Z41" s="71">
        <v>156.90666666666667</v>
      </c>
      <c r="AA41" s="71">
        <v>120.86333333333334</v>
      </c>
      <c r="AB41" s="71">
        <v>44.473333333333336</v>
      </c>
      <c r="AC41" s="71">
        <v>116.72333333333331</v>
      </c>
      <c r="AD41" s="71">
        <v>98.453333333333333</v>
      </c>
      <c r="AE41" s="71">
        <v>113.10333333333334</v>
      </c>
      <c r="AF41" s="71">
        <v>92.610000000000014</v>
      </c>
      <c r="AG41" s="71">
        <v>97.926666666666662</v>
      </c>
      <c r="AH41" s="71">
        <v>97.113333333333344</v>
      </c>
      <c r="AI41" s="71">
        <v>110.04666666666668</v>
      </c>
      <c r="AJ41" s="71">
        <v>84.506666666666675</v>
      </c>
      <c r="AK41" s="71"/>
      <c r="AL41" s="69" t="s">
        <v>113</v>
      </c>
    </row>
    <row r="42" spans="1:38" s="74" customFormat="1" ht="12" customHeight="1" x14ac:dyDescent="0.2">
      <c r="B42" s="69" t="s">
        <v>114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9"/>
      <c r="S42" s="69" t="s">
        <v>114</v>
      </c>
      <c r="T42" s="71"/>
      <c r="U42" s="69" t="s">
        <v>114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1"/>
      <c r="AL42" s="69" t="s">
        <v>114</v>
      </c>
    </row>
    <row r="43" spans="1:38" s="74" customFormat="1" ht="12" customHeight="1" x14ac:dyDescent="0.2">
      <c r="B43" s="69" t="s">
        <v>115</v>
      </c>
      <c r="C43" s="71">
        <v>0</v>
      </c>
      <c r="D43" s="71">
        <v>0</v>
      </c>
      <c r="E43" s="71">
        <v>0</v>
      </c>
      <c r="F43" s="71">
        <v>0</v>
      </c>
      <c r="G43" s="71">
        <v>0</v>
      </c>
      <c r="H43" s="71">
        <v>0</v>
      </c>
      <c r="I43" s="71">
        <v>0</v>
      </c>
      <c r="J43" s="71">
        <v>0</v>
      </c>
      <c r="K43" s="71">
        <v>0</v>
      </c>
      <c r="L43" s="71">
        <v>0</v>
      </c>
      <c r="M43" s="71">
        <v>0</v>
      </c>
      <c r="N43" s="71">
        <v>0</v>
      </c>
      <c r="O43" s="71">
        <v>0</v>
      </c>
      <c r="P43" s="71">
        <v>0</v>
      </c>
      <c r="Q43" s="71">
        <v>0</v>
      </c>
      <c r="R43" s="79"/>
      <c r="S43" s="69" t="s">
        <v>115</v>
      </c>
      <c r="T43" s="71"/>
      <c r="U43" s="69" t="s">
        <v>115</v>
      </c>
      <c r="V43" s="71">
        <v>0</v>
      </c>
      <c r="W43" s="71">
        <v>0</v>
      </c>
      <c r="X43" s="71">
        <v>0</v>
      </c>
      <c r="Y43" s="71">
        <v>0</v>
      </c>
      <c r="Z43" s="71">
        <v>0</v>
      </c>
      <c r="AA43" s="71">
        <v>0</v>
      </c>
      <c r="AB43" s="71">
        <v>0</v>
      </c>
      <c r="AC43" s="71">
        <v>0</v>
      </c>
      <c r="AD43" s="71">
        <v>0</v>
      </c>
      <c r="AE43" s="71">
        <v>0</v>
      </c>
      <c r="AF43" s="71">
        <v>0</v>
      </c>
      <c r="AG43" s="71">
        <v>0</v>
      </c>
      <c r="AH43" s="71">
        <v>0</v>
      </c>
      <c r="AI43" s="71">
        <v>0</v>
      </c>
      <c r="AJ43" s="71">
        <v>0</v>
      </c>
      <c r="AK43" s="71"/>
      <c r="AL43" s="69" t="s">
        <v>115</v>
      </c>
    </row>
    <row r="44" spans="1:38" s="74" customFormat="1" ht="12" customHeight="1" x14ac:dyDescent="0.2">
      <c r="B44" s="69" t="s">
        <v>116</v>
      </c>
      <c r="C44" s="71">
        <v>0</v>
      </c>
      <c r="D44" s="71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  <c r="R44" s="79"/>
      <c r="S44" s="69" t="s">
        <v>116</v>
      </c>
      <c r="T44" s="71"/>
      <c r="U44" s="69" t="s">
        <v>116</v>
      </c>
      <c r="V44" s="71">
        <v>0</v>
      </c>
      <c r="W44" s="71">
        <v>0</v>
      </c>
      <c r="X44" s="71">
        <v>0</v>
      </c>
      <c r="Y44" s="71">
        <v>0</v>
      </c>
      <c r="Z44" s="71">
        <v>0</v>
      </c>
      <c r="AA44" s="71">
        <v>0</v>
      </c>
      <c r="AB44" s="71">
        <v>0</v>
      </c>
      <c r="AC44" s="71">
        <v>0</v>
      </c>
      <c r="AD44" s="71">
        <v>0</v>
      </c>
      <c r="AE44" s="71">
        <v>0</v>
      </c>
      <c r="AF44" s="71">
        <v>0</v>
      </c>
      <c r="AG44" s="71">
        <v>0</v>
      </c>
      <c r="AH44" s="71">
        <v>0</v>
      </c>
      <c r="AI44" s="71">
        <v>0</v>
      </c>
      <c r="AJ44" s="71">
        <v>0</v>
      </c>
      <c r="AK44" s="71"/>
      <c r="AL44" s="69" t="s">
        <v>116</v>
      </c>
    </row>
    <row r="45" spans="1:38" s="74" customFormat="1" ht="5.25" customHeight="1" x14ac:dyDescent="0.2">
      <c r="B45" s="69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9"/>
      <c r="S45" s="69"/>
      <c r="T45" s="71"/>
      <c r="U45" s="69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69"/>
    </row>
    <row r="46" spans="1:38" s="74" customFormat="1" ht="12" customHeight="1" x14ac:dyDescent="0.2">
      <c r="C46" s="114" t="s">
        <v>117</v>
      </c>
      <c r="D46" s="114"/>
      <c r="E46" s="114"/>
      <c r="F46" s="114"/>
      <c r="G46" s="114"/>
      <c r="H46" s="114"/>
      <c r="I46" s="114"/>
      <c r="J46" s="114"/>
      <c r="K46" s="114" t="s">
        <v>117</v>
      </c>
      <c r="L46" s="114"/>
      <c r="M46" s="114"/>
      <c r="N46" s="114"/>
      <c r="O46" s="114"/>
      <c r="P46" s="114"/>
      <c r="Q46" s="114"/>
      <c r="R46" s="79"/>
      <c r="T46" s="80"/>
      <c r="V46" s="114" t="s">
        <v>117</v>
      </c>
      <c r="W46" s="114"/>
      <c r="X46" s="114"/>
      <c r="Y46" s="114"/>
      <c r="Z46" s="114"/>
      <c r="AA46" s="114"/>
      <c r="AB46" s="114"/>
      <c r="AC46" s="114"/>
      <c r="AD46" s="114" t="s">
        <v>117</v>
      </c>
      <c r="AE46" s="114"/>
      <c r="AF46" s="114"/>
      <c r="AG46" s="114"/>
      <c r="AH46" s="114"/>
      <c r="AI46" s="114"/>
      <c r="AJ46" s="114"/>
      <c r="AK46" s="79"/>
    </row>
    <row r="47" spans="1:38" s="74" customFormat="1" ht="12" customHeight="1" x14ac:dyDescent="0.2">
      <c r="A47" s="73">
        <f>A28</f>
        <v>2026</v>
      </c>
      <c r="B47" s="70" t="s">
        <v>100</v>
      </c>
      <c r="C47" s="81">
        <v>-0.92</v>
      </c>
      <c r="D47" s="81">
        <v>0.91</v>
      </c>
      <c r="E47" s="81">
        <v>6.02</v>
      </c>
      <c r="F47" s="81">
        <v>6.05</v>
      </c>
      <c r="G47" s="81">
        <v>5.33</v>
      </c>
      <c r="H47" s="81">
        <v>1.92</v>
      </c>
      <c r="I47" s="81">
        <v>-3.89</v>
      </c>
      <c r="J47" s="81">
        <v>-0.41</v>
      </c>
      <c r="K47" s="81">
        <v>1.28</v>
      </c>
      <c r="L47" s="81">
        <v>0.98</v>
      </c>
      <c r="M47" s="81">
        <v>6.48</v>
      </c>
      <c r="N47" s="81">
        <v>-4.87</v>
      </c>
      <c r="O47" s="81">
        <v>12.33</v>
      </c>
      <c r="P47" s="81">
        <v>-0.49</v>
      </c>
      <c r="Q47" s="81">
        <v>-4.3600000000000003</v>
      </c>
      <c r="R47" s="72">
        <f>R28</f>
        <v>2026</v>
      </c>
      <c r="S47" s="70" t="s">
        <v>100</v>
      </c>
      <c r="T47" s="73">
        <f>T28</f>
        <v>2026</v>
      </c>
      <c r="U47" s="70" t="s">
        <v>100</v>
      </c>
      <c r="V47" s="81">
        <v>-0.57999999999999996</v>
      </c>
      <c r="W47" s="81">
        <v>2.08</v>
      </c>
      <c r="X47" s="81">
        <v>4.51</v>
      </c>
      <c r="Y47" s="81">
        <v>2.34</v>
      </c>
      <c r="Z47" s="81">
        <v>11.22</v>
      </c>
      <c r="AA47" s="81">
        <v>1.98</v>
      </c>
      <c r="AB47" s="81">
        <v>-12.55</v>
      </c>
      <c r="AC47" s="81">
        <v>0.72</v>
      </c>
      <c r="AD47" s="81">
        <v>-4.0999999999999996</v>
      </c>
      <c r="AE47" s="81">
        <v>-1.45</v>
      </c>
      <c r="AF47" s="81">
        <v>-7.95</v>
      </c>
      <c r="AG47" s="81">
        <v>2.0299999999999998</v>
      </c>
      <c r="AH47" s="81">
        <v>2.15</v>
      </c>
      <c r="AI47" s="81">
        <v>-3.06</v>
      </c>
      <c r="AJ47" s="81">
        <v>-5.39</v>
      </c>
      <c r="AK47" s="72">
        <f>AK28</f>
        <v>2026</v>
      </c>
      <c r="AL47" s="70" t="s">
        <v>100</v>
      </c>
    </row>
    <row r="48" spans="1:38" s="74" customFormat="1" ht="12" customHeight="1" x14ac:dyDescent="0.2">
      <c r="B48" s="70" t="s">
        <v>101</v>
      </c>
      <c r="C48" s="81">
        <v>-0.32</v>
      </c>
      <c r="D48" s="81">
        <v>2.33</v>
      </c>
      <c r="E48" s="81">
        <v>6.12</v>
      </c>
      <c r="F48" s="81">
        <v>6.13</v>
      </c>
      <c r="G48" s="81">
        <v>4.53</v>
      </c>
      <c r="H48" s="81">
        <v>5.72</v>
      </c>
      <c r="I48" s="81">
        <v>-3.84</v>
      </c>
      <c r="J48" s="81">
        <v>4.55</v>
      </c>
      <c r="K48" s="81">
        <v>2.4900000000000002</v>
      </c>
      <c r="L48" s="81">
        <v>1.93</v>
      </c>
      <c r="M48" s="81">
        <v>2.2799999999999998</v>
      </c>
      <c r="N48" s="81">
        <v>-0.44</v>
      </c>
      <c r="O48" s="81">
        <v>13.59</v>
      </c>
      <c r="P48" s="81">
        <v>1.78</v>
      </c>
      <c r="Q48" s="81">
        <v>-4.38</v>
      </c>
      <c r="R48" s="79"/>
      <c r="S48" s="70" t="s">
        <v>101</v>
      </c>
      <c r="T48" s="81"/>
      <c r="U48" s="70" t="s">
        <v>101</v>
      </c>
      <c r="V48" s="81">
        <v>0.91</v>
      </c>
      <c r="W48" s="81">
        <v>2.27</v>
      </c>
      <c r="X48" s="81">
        <v>4.5999999999999996</v>
      </c>
      <c r="Y48" s="81">
        <v>2.4700000000000002</v>
      </c>
      <c r="Z48" s="81">
        <v>11.07</v>
      </c>
      <c r="AA48" s="81">
        <v>2.08</v>
      </c>
      <c r="AB48" s="81">
        <v>-11.23</v>
      </c>
      <c r="AC48" s="81">
        <v>0.89</v>
      </c>
      <c r="AD48" s="81">
        <v>-4.3899999999999997</v>
      </c>
      <c r="AE48" s="81">
        <v>-1.56</v>
      </c>
      <c r="AF48" s="81">
        <v>-9.6999999999999993</v>
      </c>
      <c r="AG48" s="81">
        <v>5.89</v>
      </c>
      <c r="AH48" s="81">
        <v>2.59</v>
      </c>
      <c r="AI48" s="81">
        <v>-3.27</v>
      </c>
      <c r="AJ48" s="81">
        <v>-5.24</v>
      </c>
      <c r="AK48" s="81"/>
      <c r="AL48" s="70" t="s">
        <v>101</v>
      </c>
    </row>
    <row r="49" spans="2:38" s="74" customFormat="1" ht="12" customHeight="1" x14ac:dyDescent="0.2">
      <c r="B49" s="70" t="s">
        <v>102</v>
      </c>
      <c r="C49" s="81">
        <v>-7.0000000000000007E-2</v>
      </c>
      <c r="D49" s="81">
        <v>2.97</v>
      </c>
      <c r="E49" s="81">
        <v>7.07</v>
      </c>
      <c r="F49" s="81">
        <v>7.09</v>
      </c>
      <c r="G49" s="81">
        <v>4.7699999999999996</v>
      </c>
      <c r="H49" s="81">
        <v>6.04</v>
      </c>
      <c r="I49" s="81">
        <v>-3.13</v>
      </c>
      <c r="J49" s="81">
        <v>4.59</v>
      </c>
      <c r="K49" s="81">
        <v>1.41</v>
      </c>
      <c r="L49" s="81">
        <v>4.1399999999999997</v>
      </c>
      <c r="M49" s="81">
        <v>0.13</v>
      </c>
      <c r="N49" s="81">
        <v>-2.65</v>
      </c>
      <c r="O49" s="81">
        <v>12.48</v>
      </c>
      <c r="P49" s="81">
        <v>0.46</v>
      </c>
      <c r="Q49" s="81">
        <v>-4.38</v>
      </c>
      <c r="R49" s="79"/>
      <c r="S49" s="70" t="s">
        <v>102</v>
      </c>
      <c r="T49" s="81"/>
      <c r="U49" s="70" t="s">
        <v>102</v>
      </c>
      <c r="V49" s="81">
        <v>-0.56999999999999995</v>
      </c>
      <c r="W49" s="81">
        <v>1.05</v>
      </c>
      <c r="X49" s="81">
        <v>3.56</v>
      </c>
      <c r="Y49" s="81">
        <v>1.02</v>
      </c>
      <c r="Z49" s="81">
        <v>11.24</v>
      </c>
      <c r="AA49" s="81">
        <v>1.02</v>
      </c>
      <c r="AB49" s="81">
        <v>-16.04</v>
      </c>
      <c r="AC49" s="81">
        <v>0.94</v>
      </c>
      <c r="AD49" s="81">
        <v>-3.45</v>
      </c>
      <c r="AE49" s="81">
        <v>-1.26</v>
      </c>
      <c r="AF49" s="81">
        <v>-7.2</v>
      </c>
      <c r="AG49" s="81">
        <v>4.26</v>
      </c>
      <c r="AH49" s="81">
        <v>2.4500000000000002</v>
      </c>
      <c r="AI49" s="81">
        <v>-2.16</v>
      </c>
      <c r="AJ49" s="81">
        <v>-5.2</v>
      </c>
      <c r="AK49" s="81"/>
      <c r="AL49" s="70" t="s">
        <v>102</v>
      </c>
    </row>
    <row r="50" spans="2:38" s="74" customFormat="1" ht="12" customHeight="1" x14ac:dyDescent="0.2">
      <c r="B50" s="70" t="s">
        <v>103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79"/>
      <c r="S50" s="70" t="s">
        <v>103</v>
      </c>
      <c r="T50" s="81"/>
      <c r="U50" s="70" t="s">
        <v>103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81">
        <v>0</v>
      </c>
      <c r="AC50" s="81">
        <v>0</v>
      </c>
      <c r="AD50" s="81">
        <v>0</v>
      </c>
      <c r="AE50" s="81">
        <v>0</v>
      </c>
      <c r="AF50" s="81">
        <v>0</v>
      </c>
      <c r="AG50" s="81">
        <v>0</v>
      </c>
      <c r="AH50" s="81">
        <v>0</v>
      </c>
      <c r="AI50" s="81">
        <v>0</v>
      </c>
      <c r="AJ50" s="81">
        <v>0</v>
      </c>
      <c r="AK50" s="76"/>
      <c r="AL50" s="70" t="s">
        <v>103</v>
      </c>
    </row>
    <row r="51" spans="2:38" s="74" customFormat="1" ht="12" customHeight="1" x14ac:dyDescent="0.2">
      <c r="B51" s="70" t="s">
        <v>104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79"/>
      <c r="S51" s="70" t="s">
        <v>104</v>
      </c>
      <c r="T51" s="81"/>
      <c r="U51" s="70" t="s">
        <v>104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0</v>
      </c>
      <c r="AE51" s="81">
        <v>0</v>
      </c>
      <c r="AF51" s="81">
        <v>0</v>
      </c>
      <c r="AG51" s="81">
        <v>0</v>
      </c>
      <c r="AH51" s="81">
        <v>0</v>
      </c>
      <c r="AI51" s="81">
        <v>0</v>
      </c>
      <c r="AJ51" s="81">
        <v>0</v>
      </c>
      <c r="AK51" s="76"/>
      <c r="AL51" s="70" t="s">
        <v>104</v>
      </c>
    </row>
    <row r="52" spans="2:38" s="74" customFormat="1" ht="12" customHeight="1" x14ac:dyDescent="0.2">
      <c r="B52" s="70" t="s">
        <v>105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79"/>
      <c r="S52" s="70" t="s">
        <v>105</v>
      </c>
      <c r="T52" s="81"/>
      <c r="U52" s="70" t="s">
        <v>105</v>
      </c>
      <c r="V52" s="81">
        <v>0</v>
      </c>
      <c r="W52" s="81">
        <v>0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  <c r="AC52" s="81">
        <v>0</v>
      </c>
      <c r="AD52" s="81">
        <v>0</v>
      </c>
      <c r="AE52" s="81">
        <v>0</v>
      </c>
      <c r="AF52" s="81">
        <v>0</v>
      </c>
      <c r="AG52" s="81">
        <v>0</v>
      </c>
      <c r="AH52" s="81">
        <v>0</v>
      </c>
      <c r="AI52" s="81">
        <v>0</v>
      </c>
      <c r="AJ52" s="81">
        <v>0</v>
      </c>
      <c r="AK52" s="76"/>
      <c r="AL52" s="70" t="s">
        <v>105</v>
      </c>
    </row>
    <row r="53" spans="2:38" s="74" customFormat="1" ht="12" customHeight="1" x14ac:dyDescent="0.2">
      <c r="B53" s="70" t="s">
        <v>106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9"/>
      <c r="S53" s="70" t="s">
        <v>106</v>
      </c>
      <c r="T53" s="76"/>
      <c r="U53" s="70" t="s">
        <v>106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106</v>
      </c>
    </row>
    <row r="54" spans="2:38" s="74" customFormat="1" ht="12" customHeight="1" x14ac:dyDescent="0.2">
      <c r="B54" s="70" t="s">
        <v>107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9"/>
      <c r="S54" s="70" t="s">
        <v>107</v>
      </c>
      <c r="T54" s="76"/>
      <c r="U54" s="70" t="s">
        <v>107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107</v>
      </c>
    </row>
    <row r="55" spans="2:38" s="74" customFormat="1" ht="12" customHeight="1" x14ac:dyDescent="0.2">
      <c r="B55" s="70" t="s">
        <v>108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9"/>
      <c r="S55" s="70" t="s">
        <v>108</v>
      </c>
      <c r="T55" s="76"/>
      <c r="U55" s="70" t="s">
        <v>108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108</v>
      </c>
    </row>
    <row r="56" spans="2:38" s="74" customFormat="1" ht="12" customHeight="1" x14ac:dyDescent="0.2">
      <c r="B56" s="70" t="s">
        <v>109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9"/>
      <c r="S56" s="70" t="s">
        <v>109</v>
      </c>
      <c r="T56" s="76"/>
      <c r="U56" s="70" t="s">
        <v>109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109</v>
      </c>
    </row>
    <row r="57" spans="2:38" s="74" customFormat="1" ht="12" customHeight="1" x14ac:dyDescent="0.2">
      <c r="B57" s="70" t="s">
        <v>110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70" t="s">
        <v>110</v>
      </c>
      <c r="T57" s="76"/>
      <c r="U57" s="70" t="s">
        <v>110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76"/>
      <c r="AL57" s="70" t="s">
        <v>110</v>
      </c>
    </row>
    <row r="58" spans="2:38" s="54" customFormat="1" ht="12" customHeight="1" x14ac:dyDescent="0.2">
      <c r="B58" s="70" t="s">
        <v>111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58"/>
      <c r="S58" s="70" t="s">
        <v>111</v>
      </c>
      <c r="T58" s="76"/>
      <c r="U58" s="70" t="s">
        <v>111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76"/>
      <c r="AL58" s="70" t="s">
        <v>111</v>
      </c>
    </row>
    <row r="59" spans="2:38" s="99" customFormat="1" ht="12" customHeight="1" x14ac:dyDescent="0.2">
      <c r="B59" s="100" t="s">
        <v>136</v>
      </c>
      <c r="C59" s="71">
        <v>-0.44220611718462521</v>
      </c>
      <c r="D59" s="71">
        <v>2.0676953986103825</v>
      </c>
      <c r="E59" s="71">
        <v>6.4050126185710496</v>
      </c>
      <c r="F59" s="71">
        <v>6.4260614090673442</v>
      </c>
      <c r="G59" s="71">
        <v>4.8769072357951728</v>
      </c>
      <c r="H59" s="71">
        <v>4.5265751495952316</v>
      </c>
      <c r="I59" s="71">
        <v>-3.6164428700881359</v>
      </c>
      <c r="J59" s="71">
        <v>2.8626005542253097</v>
      </c>
      <c r="K59" s="71">
        <v>1.7249909297800059</v>
      </c>
      <c r="L59" s="71">
        <v>2.3583412472301148</v>
      </c>
      <c r="M59" s="71">
        <v>2.9614884627884237</v>
      </c>
      <c r="N59" s="71">
        <v>-2.6261335280871521</v>
      </c>
      <c r="O59" s="71">
        <v>12.799192255152363</v>
      </c>
      <c r="P59" s="71">
        <v>0.57539872027503236</v>
      </c>
      <c r="Q59" s="71">
        <v>-4.3742180621843261</v>
      </c>
      <c r="R59" s="71"/>
      <c r="S59" s="100" t="str">
        <f>$B$59</f>
        <v>Jan-Mär</v>
      </c>
      <c r="T59" s="71"/>
      <c r="U59" s="100" t="str">
        <f>$B$59</f>
        <v>Jan-Mär</v>
      </c>
      <c r="V59" s="71">
        <v>-8.0491966901732326E-2</v>
      </c>
      <c r="W59" s="71">
        <v>1.7998760842627064</v>
      </c>
      <c r="X59" s="71">
        <v>4.2267913544311853</v>
      </c>
      <c r="Y59" s="71">
        <v>1.9425901201602045</v>
      </c>
      <c r="Z59" s="71">
        <v>11.17881858333925</v>
      </c>
      <c r="AA59" s="71">
        <v>1.6940120600196451</v>
      </c>
      <c r="AB59" s="71">
        <v>-13.324238290131873</v>
      </c>
      <c r="AC59" s="71">
        <v>0.84960543747479278</v>
      </c>
      <c r="AD59" s="71">
        <v>-3.979193758127451</v>
      </c>
      <c r="AE59" s="71">
        <v>-1.4235495772929312</v>
      </c>
      <c r="AF59" s="71">
        <v>-8.2706022187004464</v>
      </c>
      <c r="AG59" s="71">
        <v>4.0555378457832916</v>
      </c>
      <c r="AH59" s="71">
        <v>2.3934207289214129</v>
      </c>
      <c r="AI59" s="71">
        <v>-2.8256902337081158</v>
      </c>
      <c r="AJ59" s="71">
        <v>-5.2792826452456296</v>
      </c>
      <c r="AK59" s="71"/>
      <c r="AL59" s="100" t="str">
        <f>$B$59</f>
        <v>Jan-Mär</v>
      </c>
    </row>
    <row r="60" spans="2:38" s="74" customFormat="1" ht="12" customHeight="1" x14ac:dyDescent="0.2">
      <c r="B60" s="69" t="s">
        <v>113</v>
      </c>
      <c r="C60" s="81">
        <v>-0.44220611718462521</v>
      </c>
      <c r="D60" s="81">
        <v>2.0676953986103825</v>
      </c>
      <c r="E60" s="81">
        <v>6.4050126185710496</v>
      </c>
      <c r="F60" s="81">
        <v>6.4260614090673442</v>
      </c>
      <c r="G60" s="81">
        <v>4.8769072357951728</v>
      </c>
      <c r="H60" s="81">
        <v>4.5265751495952316</v>
      </c>
      <c r="I60" s="81">
        <v>-3.6164428700881359</v>
      </c>
      <c r="J60" s="81">
        <v>2.8626005542253097</v>
      </c>
      <c r="K60" s="81">
        <v>1.7249909297800059</v>
      </c>
      <c r="L60" s="81">
        <v>2.3583412472301148</v>
      </c>
      <c r="M60" s="81">
        <v>2.9614884627884237</v>
      </c>
      <c r="N60" s="81">
        <v>-2.6261335280871521</v>
      </c>
      <c r="O60" s="81">
        <v>12.799192255152363</v>
      </c>
      <c r="P60" s="81">
        <v>0.57539872027503236</v>
      </c>
      <c r="Q60" s="81">
        <v>-4.3742180621843261</v>
      </c>
      <c r="R60" s="79"/>
      <c r="S60" s="69" t="s">
        <v>113</v>
      </c>
      <c r="T60" s="81"/>
      <c r="U60" s="69" t="s">
        <v>113</v>
      </c>
      <c r="V60" s="81">
        <v>-8.0491966901732326E-2</v>
      </c>
      <c r="W60" s="81">
        <v>1.7998760842627064</v>
      </c>
      <c r="X60" s="81">
        <v>4.2267913544311853</v>
      </c>
      <c r="Y60" s="81">
        <v>1.9425901201602045</v>
      </c>
      <c r="Z60" s="81">
        <v>11.17881858333925</v>
      </c>
      <c r="AA60" s="81">
        <v>1.6940120600196451</v>
      </c>
      <c r="AB60" s="81">
        <v>-13.324238290131873</v>
      </c>
      <c r="AC60" s="81">
        <v>0.84960543747479278</v>
      </c>
      <c r="AD60" s="81">
        <v>-3.979193758127451</v>
      </c>
      <c r="AE60" s="81">
        <v>-1.4235495772929312</v>
      </c>
      <c r="AF60" s="81">
        <v>-8.2706022187004464</v>
      </c>
      <c r="AG60" s="81">
        <v>4.0555378457832916</v>
      </c>
      <c r="AH60" s="81">
        <v>2.3934207289214129</v>
      </c>
      <c r="AI60" s="81">
        <v>-2.8256902337081158</v>
      </c>
      <c r="AJ60" s="81">
        <v>-5.2792826452456296</v>
      </c>
      <c r="AK60" s="81"/>
      <c r="AL60" s="69" t="s">
        <v>113</v>
      </c>
    </row>
    <row r="61" spans="2:38" s="74" customFormat="1" ht="12" customHeight="1" x14ac:dyDescent="0.2">
      <c r="B61" s="69" t="s">
        <v>114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  <c r="H61" s="81">
        <v>0</v>
      </c>
      <c r="I61" s="81">
        <v>0</v>
      </c>
      <c r="J61" s="81">
        <v>0</v>
      </c>
      <c r="K61" s="81">
        <v>0</v>
      </c>
      <c r="L61" s="81">
        <v>0</v>
      </c>
      <c r="M61" s="81">
        <v>0</v>
      </c>
      <c r="N61" s="81">
        <v>0</v>
      </c>
      <c r="O61" s="81">
        <v>0</v>
      </c>
      <c r="P61" s="81">
        <v>0</v>
      </c>
      <c r="Q61" s="81">
        <v>0</v>
      </c>
      <c r="R61" s="79"/>
      <c r="S61" s="69" t="s">
        <v>114</v>
      </c>
      <c r="T61" s="81"/>
      <c r="U61" s="69" t="s">
        <v>114</v>
      </c>
      <c r="V61" s="81">
        <v>0</v>
      </c>
      <c r="W61" s="81">
        <v>0</v>
      </c>
      <c r="X61" s="81">
        <v>0</v>
      </c>
      <c r="Y61" s="81">
        <v>0</v>
      </c>
      <c r="Z61" s="81">
        <v>0</v>
      </c>
      <c r="AA61" s="81">
        <v>0</v>
      </c>
      <c r="AB61" s="81">
        <v>0</v>
      </c>
      <c r="AC61" s="81">
        <v>0</v>
      </c>
      <c r="AD61" s="81">
        <v>0</v>
      </c>
      <c r="AE61" s="81">
        <v>0</v>
      </c>
      <c r="AF61" s="81">
        <v>0</v>
      </c>
      <c r="AG61" s="81">
        <v>0</v>
      </c>
      <c r="AH61" s="81">
        <v>0</v>
      </c>
      <c r="AI61" s="81">
        <v>0</v>
      </c>
      <c r="AJ61" s="81">
        <v>0</v>
      </c>
      <c r="AK61" s="81"/>
      <c r="AL61" s="69" t="s">
        <v>114</v>
      </c>
    </row>
    <row r="62" spans="2:38" s="74" customFormat="1" ht="12" customHeight="1" x14ac:dyDescent="0.2">
      <c r="B62" s="69" t="s">
        <v>115</v>
      </c>
      <c r="C62" s="81">
        <v>0</v>
      </c>
      <c r="D62" s="81">
        <v>0</v>
      </c>
      <c r="E62" s="81">
        <v>0</v>
      </c>
      <c r="F62" s="81">
        <v>0</v>
      </c>
      <c r="G62" s="81">
        <v>0</v>
      </c>
      <c r="H62" s="81">
        <v>0</v>
      </c>
      <c r="I62" s="81">
        <v>0</v>
      </c>
      <c r="J62" s="81">
        <v>0</v>
      </c>
      <c r="K62" s="81">
        <v>0</v>
      </c>
      <c r="L62" s="81">
        <v>0</v>
      </c>
      <c r="M62" s="81">
        <v>0</v>
      </c>
      <c r="N62" s="81">
        <v>0</v>
      </c>
      <c r="O62" s="81">
        <v>0</v>
      </c>
      <c r="P62" s="81">
        <v>0</v>
      </c>
      <c r="Q62" s="81">
        <v>0</v>
      </c>
      <c r="R62" s="79"/>
      <c r="S62" s="69" t="s">
        <v>115</v>
      </c>
      <c r="T62" s="76"/>
      <c r="U62" s="69" t="s">
        <v>115</v>
      </c>
      <c r="V62" s="81">
        <v>0</v>
      </c>
      <c r="W62" s="81">
        <v>0</v>
      </c>
      <c r="X62" s="81">
        <v>0</v>
      </c>
      <c r="Y62" s="81">
        <v>0</v>
      </c>
      <c r="Z62" s="81">
        <v>0</v>
      </c>
      <c r="AA62" s="81">
        <v>0</v>
      </c>
      <c r="AB62" s="81">
        <v>0</v>
      </c>
      <c r="AC62" s="81">
        <v>0</v>
      </c>
      <c r="AD62" s="81">
        <v>0</v>
      </c>
      <c r="AE62" s="81">
        <v>0</v>
      </c>
      <c r="AF62" s="81">
        <v>0</v>
      </c>
      <c r="AG62" s="81">
        <v>0</v>
      </c>
      <c r="AH62" s="81">
        <v>0</v>
      </c>
      <c r="AI62" s="81">
        <v>0</v>
      </c>
      <c r="AJ62" s="81">
        <v>0</v>
      </c>
      <c r="AK62" s="81"/>
      <c r="AL62" s="69" t="s">
        <v>115</v>
      </c>
    </row>
    <row r="63" spans="2:38" s="74" customFormat="1" ht="12" customHeight="1" x14ac:dyDescent="0.2">
      <c r="B63" s="69" t="s">
        <v>116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  <c r="H63" s="81">
        <v>0</v>
      </c>
      <c r="I63" s="81">
        <v>0</v>
      </c>
      <c r="J63" s="81">
        <v>0</v>
      </c>
      <c r="K63" s="81">
        <v>0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79"/>
      <c r="S63" s="69" t="s">
        <v>116</v>
      </c>
      <c r="T63" s="76"/>
      <c r="U63" s="69" t="s">
        <v>116</v>
      </c>
      <c r="V63" s="81">
        <v>0</v>
      </c>
      <c r="W63" s="81">
        <v>0</v>
      </c>
      <c r="X63" s="81">
        <v>0</v>
      </c>
      <c r="Y63" s="81">
        <v>0</v>
      </c>
      <c r="Z63" s="81">
        <v>0</v>
      </c>
      <c r="AA63" s="81">
        <v>0</v>
      </c>
      <c r="AB63" s="81">
        <v>0</v>
      </c>
      <c r="AC63" s="81">
        <v>0</v>
      </c>
      <c r="AD63" s="81">
        <v>0</v>
      </c>
      <c r="AE63" s="81">
        <v>0</v>
      </c>
      <c r="AF63" s="81">
        <v>0</v>
      </c>
      <c r="AG63" s="81">
        <v>0</v>
      </c>
      <c r="AH63" s="81">
        <v>0</v>
      </c>
      <c r="AI63" s="81">
        <v>0</v>
      </c>
      <c r="AJ63" s="81">
        <v>0</v>
      </c>
      <c r="AK63" s="81"/>
      <c r="AL63" s="69" t="s">
        <v>116</v>
      </c>
    </row>
    <row r="64" spans="2:38" s="54" customFormat="1" x14ac:dyDescent="0.2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">
      <c r="B71" s="18"/>
      <c r="K71" s="18"/>
      <c r="R71" s="58"/>
      <c r="U71" s="18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">
      <c r="B72" s="18"/>
      <c r="K72" s="18"/>
      <c r="R72" s="58"/>
      <c r="U72" s="18"/>
      <c r="X72" s="82"/>
      <c r="Y72" s="82"/>
      <c r="Z72" s="82"/>
      <c r="AA72" s="82"/>
      <c r="AB72" s="82"/>
      <c r="AC72" s="82"/>
      <c r="AD72" s="82"/>
      <c r="AK72" s="58"/>
    </row>
    <row r="73" spans="2:37" s="54" customFormat="1" x14ac:dyDescent="0.2">
      <c r="B73" s="18"/>
      <c r="K73" s="18"/>
      <c r="R73" s="58"/>
      <c r="U73" s="18"/>
      <c r="X73" s="82"/>
      <c r="Y73" s="82"/>
      <c r="Z73" s="82"/>
      <c r="AA73" s="82"/>
      <c r="AB73" s="82"/>
      <c r="AC73" s="82"/>
      <c r="AD73" s="82"/>
      <c r="AK73" s="58"/>
    </row>
    <row r="74" spans="2:37" s="54" customFormat="1" x14ac:dyDescent="0.2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K74" s="58"/>
    </row>
    <row r="75" spans="2:37" s="54" customFormat="1" x14ac:dyDescent="0.2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">
      <c r="B85" s="18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">
      <c r="B86" s="18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">
      <c r="B87" s="18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">
      <c r="B160" s="18"/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U160" s="18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2:37" s="54" customFormat="1" x14ac:dyDescent="0.2">
      <c r="B161" s="18"/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U161" s="18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2:37" s="54" customFormat="1" x14ac:dyDescent="0.2">
      <c r="B162" s="18"/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U162" s="18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2:37" s="54" customFormat="1" x14ac:dyDescent="0.2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2:37" s="54" customFormat="1" x14ac:dyDescent="0.2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2:37" s="54" customFormat="1" x14ac:dyDescent="0.2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2:37" s="54" customFormat="1" x14ac:dyDescent="0.2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2:37" s="54" customFormat="1" x14ac:dyDescent="0.2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2:37" s="54" customFormat="1" x14ac:dyDescent="0.2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2:37" s="54" customFormat="1" x14ac:dyDescent="0.2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2:37" s="54" customFormat="1" x14ac:dyDescent="0.2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2:37" s="54" customFormat="1" x14ac:dyDescent="0.2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2:37" s="54" customFormat="1" x14ac:dyDescent="0.2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2:37" s="54" customFormat="1" x14ac:dyDescent="0.2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  <row r="174" spans="2:37" s="54" customFormat="1" x14ac:dyDescent="0.2">
      <c r="K174" s="82"/>
      <c r="L174" s="82"/>
      <c r="M174" s="82"/>
      <c r="N174" s="82"/>
      <c r="O174" s="82"/>
      <c r="P174" s="82"/>
      <c r="Q174" s="82"/>
      <c r="R174" s="83"/>
      <c r="S174" s="82"/>
      <c r="T174" s="82"/>
      <c r="V174" s="82"/>
      <c r="W174" s="82"/>
      <c r="X174" s="82"/>
      <c r="Y174" s="82"/>
      <c r="Z174" s="82"/>
      <c r="AA174" s="82"/>
      <c r="AB174" s="82"/>
      <c r="AC174" s="82"/>
      <c r="AD174" s="82"/>
      <c r="AE174" s="82"/>
      <c r="AF174" s="82"/>
      <c r="AG174" s="82"/>
      <c r="AH174" s="82"/>
      <c r="AI174" s="82"/>
      <c r="AJ174" s="82"/>
      <c r="AK174" s="58"/>
    </row>
    <row r="175" spans="2:37" s="54" customFormat="1" x14ac:dyDescent="0.2">
      <c r="K175" s="82"/>
      <c r="L175" s="82"/>
      <c r="M175" s="82"/>
      <c r="N175" s="82"/>
      <c r="O175" s="82"/>
      <c r="P175" s="82"/>
      <c r="Q175" s="82"/>
      <c r="R175" s="83"/>
      <c r="S175" s="82"/>
      <c r="T175" s="82"/>
      <c r="V175" s="82"/>
      <c r="W175" s="82"/>
      <c r="X175" s="82"/>
      <c r="Y175" s="82"/>
      <c r="Z175" s="82"/>
      <c r="AA175" s="82"/>
      <c r="AB175" s="82"/>
      <c r="AC175" s="82"/>
      <c r="AD175" s="82"/>
      <c r="AE175" s="82"/>
      <c r="AF175" s="82"/>
      <c r="AG175" s="82"/>
      <c r="AH175" s="82"/>
      <c r="AI175" s="82"/>
      <c r="AJ175" s="82"/>
      <c r="AK175" s="58"/>
    </row>
    <row r="176" spans="2:37" s="54" customFormat="1" x14ac:dyDescent="0.2">
      <c r="K176" s="82"/>
      <c r="L176" s="82"/>
      <c r="M176" s="82"/>
      <c r="N176" s="82"/>
      <c r="O176" s="82"/>
      <c r="P176" s="82"/>
      <c r="Q176" s="82"/>
      <c r="R176" s="83"/>
      <c r="S176" s="82"/>
      <c r="T176" s="82"/>
      <c r="V176" s="82"/>
      <c r="W176" s="82"/>
      <c r="X176" s="82"/>
      <c r="Y176" s="82"/>
      <c r="Z176" s="82"/>
      <c r="AA176" s="82"/>
      <c r="AB176" s="82"/>
      <c r="AC176" s="82"/>
      <c r="AD176" s="82"/>
      <c r="AE176" s="82"/>
      <c r="AF176" s="82"/>
      <c r="AG176" s="82"/>
      <c r="AH176" s="82"/>
      <c r="AI176" s="82"/>
      <c r="AJ176" s="82"/>
      <c r="AK176" s="58"/>
    </row>
  </sheetData>
  <mergeCells count="49">
    <mergeCell ref="AD2:AL2"/>
    <mergeCell ref="A1:J1"/>
    <mergeCell ref="T1:AC1"/>
    <mergeCell ref="A2:J2"/>
    <mergeCell ref="K2:S2"/>
    <mergeCell ref="T2:AC2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C46:J46"/>
    <mergeCell ref="K46:Q46"/>
    <mergeCell ref="V46:AC46"/>
    <mergeCell ref="AD46:AJ46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</mergeCells>
  <hyperlinks>
    <hyperlink ref="AD2" location="Inhaltsverzeichnis!B28" display="2.4 Wirtschaftszweig N" xr:uid="{B7012FBE-D062-4F25-9071-F2FA54DB1CEE}"/>
    <hyperlink ref="A1:F1" location="Inhaltsverzeichnis!B24" display="3. Index der tätigen Personen im Land Berlin nach Wirtschaftsbereichen" xr:uid="{26EE5D83-FF68-4428-BA03-7873A735A871}"/>
    <hyperlink ref="A2:E2" location="Inhaltsverzeichnis!B25" display="2.1 Wirtschaftszweig H" xr:uid="{03F72114-E8BB-4007-8E9A-28B669640BFA}"/>
    <hyperlink ref="K2:M2" location="Inhaltsverzeichnis!B26" display="2.2 Wirtschaftszweig J" xr:uid="{81D8B68C-23AB-428B-A316-4D8911619D5E}"/>
    <hyperlink ref="T2:X2" location="Inhaltsverzeichnis!B27" display="2.3 Wirtschaftszweig L und M" xr:uid="{9305DAF5-10B9-43DD-B9D8-B25EB8E4CE3A}"/>
    <hyperlink ref="AD2:AF2" location="Inhaltsverzeichnis!B29" display="2.4 Wirtschaftszweig N" xr:uid="{73EA23CF-7B1E-434E-B334-6F11B1102198}"/>
    <hyperlink ref="A1:J1" location="Inhaltsverzeichnis!B22" display="3. Index der tätigen Personen im Land Berlin nach Wirtschaftsbereichen (vorläufige Ergebnisse)" xr:uid="{8016FC42-A886-4E1C-A9E2-A0D77A0EE27A}"/>
    <hyperlink ref="A2:J2" location="Inhaltsverzeichnis!B23" display="    Wirtschaftszweig H" xr:uid="{406069EC-8B50-4267-970F-CFA8B580126F}"/>
    <hyperlink ref="K2:S2" location="Inhaltsverzeichnis!B24" display="Wirtschaftszweig J" xr:uid="{D6D0D21F-A44C-43CE-8D03-5D97F7493057}"/>
    <hyperlink ref="T2:AC2" location="Inhaltsverzeichnis!B25" display="    Wirtschaftszweig L und M" xr:uid="{47455A1B-3C1D-4DBC-BEC5-E61293E84C47}"/>
    <hyperlink ref="AD2:AL2" location="Inhaltsverzeichnis!B27" display="Wirtschaftszweig N" xr:uid="{CD2CA25F-04A6-4638-B3AE-DB4ED99D3007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03/26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7"/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1933575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Brandenburg - vorläufige Ergebnisse</dc:title>
  <dc:subject/>
  <dc:creator>Amt für Statistik Berlin-Brandenburg</dc:creator>
  <cp:keywords>Entwicklung und Indizes von Umsatz und Tätigen Personen</cp:keywords>
  <cp:lastModifiedBy>Trinks, Robby</cp:lastModifiedBy>
  <cp:lastPrinted>2026-06-11T06:41:46Z</cp:lastPrinted>
  <dcterms:created xsi:type="dcterms:W3CDTF">2015-06-30T10:30:59Z</dcterms:created>
  <dcterms:modified xsi:type="dcterms:W3CDTF">2026-06-11T06:41:50Z</dcterms:modified>
  <cp:category>Statistischer Bericht J I 3 - m</cp:category>
</cp:coreProperties>
</file>