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3-DL\02-STB\"/>
    </mc:Choice>
  </mc:AlternateContent>
  <xr:revisionPtr revIDLastSave="0" documentId="13_ncr:1_{CB729591-3204-425F-BDB2-3EF80B0F5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 localSheetId="3">#REF!</definedName>
    <definedName name="Database" localSheetId="4">#REF!</definedName>
    <definedName name="Database" localSheetId="5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Inhaltsverzeichnis!$A$1:$D$27</definedName>
    <definedName name="_xlnm.Print_Area" localSheetId="3">'T1'!$A$1:$AL$63</definedName>
    <definedName name="_xlnm.Print_Area" localSheetId="4">'T2'!$A$1:$AL$63</definedName>
    <definedName name="_xlnm.Print_Area" localSheetId="5">'T3'!$A$1:$AL$63</definedName>
    <definedName name="_xlnm.Print_Area" localSheetId="0">Titel!$A$1:$D$27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'T1'!$1:$8</definedName>
    <definedName name="_xlnm.Print_Titles" localSheetId="4">'T2'!$1:$8</definedName>
    <definedName name="_xlnm.Print_Titles" localSheetId="5">'T3'!$1:$8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21" i="28" l="1"/>
  <c r="U21" i="27"/>
  <c r="AL59" i="26"/>
  <c r="AL40" i="26"/>
  <c r="G21" i="12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AL59" i="28" l="1"/>
  <c r="U59" i="28"/>
  <c r="S59" i="28"/>
  <c r="AL40" i="28"/>
  <c r="U40" i="28"/>
  <c r="S40" i="28"/>
  <c r="U21" i="28"/>
  <c r="S21" i="28"/>
  <c r="AL59" i="27"/>
  <c r="U59" i="27"/>
  <c r="S59" i="27"/>
  <c r="AL40" i="27"/>
  <c r="U40" i="27"/>
  <c r="S40" i="27"/>
  <c r="AL21" i="27"/>
  <c r="S21" i="27"/>
  <c r="U59" i="26"/>
  <c r="S59" i="26"/>
  <c r="U40" i="26"/>
  <c r="S40" i="26"/>
  <c r="AL21" i="26"/>
  <c r="U21" i="26"/>
  <c r="S21" i="26"/>
  <c r="I44" i="12" l="1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AK28" i="28"/>
  <c r="AK47" i="28" s="1"/>
  <c r="T28" i="28"/>
  <c r="T47" i="28" s="1"/>
  <c r="R28" i="28"/>
  <c r="R47" i="28" s="1"/>
  <c r="A28" i="28"/>
  <c r="A47" i="28" s="1"/>
  <c r="AK28" i="27"/>
  <c r="AK47" i="27" s="1"/>
  <c r="T28" i="27"/>
  <c r="T47" i="27" s="1"/>
  <c r="R28" i="27"/>
  <c r="R47" i="27" s="1"/>
  <c r="A28" i="27"/>
  <c r="A47" i="27" s="1"/>
  <c r="AK28" i="26"/>
  <c r="AK47" i="26" s="1"/>
  <c r="T28" i="26"/>
  <c r="T47" i="26" s="1"/>
  <c r="R28" i="26"/>
  <c r="R47" i="26" s="1"/>
  <c r="A28" i="26"/>
  <c r="A47" i="26" s="1"/>
</calcChain>
</file>

<file path=xl/sharedStrings.xml><?xml version="1.0" encoding="utf-8"?>
<sst xmlns="http://schemas.openxmlformats.org/spreadsheetml/2006/main" count="859" uniqueCount="137">
  <si>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</si>
  <si>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</si>
  <si>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</si>
  <si>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</si>
  <si>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</si>
  <si>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</si>
  <si>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</si>
  <si>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</si>
  <si>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</si>
  <si>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</si>
  <si>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</si>
  <si>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</si>
  <si>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</si>
  <si>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</si>
  <si>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</si>
  <si>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</si>
  <si>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</si>
  <si>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</si>
  <si>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</si>
  <si>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</si>
  <si>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</si>
  <si>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</si>
  <si>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</si>
  <si>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</si>
  <si>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</si>
  <si>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</si>
  <si>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</si>
  <si>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</si>
  <si>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</si>
  <si>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</si>
  <si>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</si>
  <si>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</si>
  <si>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</si>
  <si>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</si>
  <si>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</si>
  <si>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</si>
  <si>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Tabellen</t>
  </si>
  <si>
    <t>Steinstraße 104 - 106</t>
  </si>
  <si>
    <t>14480 Potsdam</t>
  </si>
  <si>
    <t>Insgesamt</t>
  </si>
  <si>
    <t>Tel. 0331 8173 - 1777</t>
  </si>
  <si>
    <t>Fax 0331 817330 - 4091</t>
  </si>
  <si>
    <t xml:space="preserve">Realer und nominaler Umsatz
Tätige Personen
</t>
  </si>
  <si>
    <t>Dienstleistungen in Brandenburg</t>
  </si>
  <si>
    <t xml:space="preserve">Titelgrafik </t>
  </si>
  <si>
    <t>Umsatz - real und tätige Personen</t>
  </si>
  <si>
    <t>Monat</t>
  </si>
  <si>
    <t xml:space="preserve">  Index (2015 = 100)</t>
  </si>
  <si>
    <t>Umsatz real</t>
  </si>
  <si>
    <t>Tätige Personen</t>
  </si>
  <si>
    <t>Erscheinungsfolge: monatlich</t>
  </si>
  <si>
    <t>Metadaten zu dieser Statistik
(externer Link)</t>
  </si>
  <si>
    <t>Wirtschaftszweig H Verkehr und Lagerei</t>
  </si>
  <si>
    <t>Wirtschaftszweig J Information und Kommunikation</t>
  </si>
  <si>
    <t>Wirtschaftszweig L Grundstücks- und Wohnungswesen</t>
  </si>
  <si>
    <t>Wirtschaftszweig M  Freiberufliche, wissenschaftliche und technische Dienstleistungen</t>
  </si>
  <si>
    <t>Wirtschaftszweig N Erbringung von sonstigen wirtschaftlichen Dienstleistungen.</t>
  </si>
  <si>
    <t>3</t>
  </si>
  <si>
    <t>Wirtschaftszweig N Erbringung von sonstigen wirtschaftlichen Dienstleistungen</t>
  </si>
  <si>
    <t xml:space="preserve">     Wirtschaftszweig H</t>
  </si>
  <si>
    <t>Zeitraum</t>
  </si>
  <si>
    <t>H+J+L+M+N</t>
  </si>
  <si>
    <t>H</t>
  </si>
  <si>
    <t>J</t>
  </si>
  <si>
    <t>L</t>
  </si>
  <si>
    <t>M</t>
  </si>
  <si>
    <t>N</t>
  </si>
  <si>
    <t xml:space="preserve">Verkehr und Lagerei             </t>
  </si>
  <si>
    <t xml:space="preserve">49+50+51 </t>
  </si>
  <si>
    <t xml:space="preserve">Infor-
mation 
und 
Kommuni-
kation   </t>
  </si>
  <si>
    <t>68</t>
  </si>
  <si>
    <t>Freiberufl.,
wissensch. und technische Dienst-leistungen</t>
  </si>
  <si>
    <t>69+70.2</t>
  </si>
  <si>
    <t>Erbring.
sonst.
wirt-
schaftl. 
Dienst-
leistung.</t>
  </si>
  <si>
    <t>77</t>
  </si>
  <si>
    <t>79</t>
  </si>
  <si>
    <t>80</t>
  </si>
  <si>
    <t>81</t>
  </si>
  <si>
    <t>Landverkehr u.
Transport in 
Rohrfernleitun-
gen, Schifffahrt, 
Luftfahrt</t>
  </si>
  <si>
    <t xml:space="preserve">Verlags-
wesen                    </t>
  </si>
  <si>
    <t>Herstellung,  Verleih,
 Vertrieb v. Filmen u. 
Fernsehprogrammen;
Kinos; Tonstudios, 
Verlegen von Musik</t>
  </si>
  <si>
    <t xml:space="preserve">Rund-
funk-
veran-
stalter            </t>
  </si>
  <si>
    <t xml:space="preserve">Tele-
kommu-
nikation               </t>
  </si>
  <si>
    <t>Erbringung v. Dienstleis-
tungen der Informations-
technologie</t>
  </si>
  <si>
    <t xml:space="preserve">Informations-
dienst-
leistungen    </t>
  </si>
  <si>
    <t>Grund-
stücks- 
u. Woh-
nungs-
wesen</t>
  </si>
  <si>
    <t>70.2</t>
  </si>
  <si>
    <t xml:space="preserve">Architektur-, 
Ing.-Büros; 
techn., phy-
sik. u. chem. 
Untersuchung            </t>
  </si>
  <si>
    <t xml:space="preserve">Wer-
bung, 
Markt-
for-
schung    </t>
  </si>
  <si>
    <t>Sonst. Tätig-
keiten</t>
  </si>
  <si>
    <t>Vermie-
tung v. 
beweg-
lichen 
Sachen</t>
  </si>
  <si>
    <t>Vermittlung 
u. Überlas-
sung v. Ar-
beitskräften</t>
  </si>
  <si>
    <t>Reisebüros, 
Reiseveran-
stalter, sonst. 
Reservierungs- 
dienstleist.</t>
  </si>
  <si>
    <t>Wach-, 
Sicherheits-
dienste sowie Detekteien</t>
  </si>
  <si>
    <t>Gebäudebe-
treuung, 
Garten- u.  Landschafts-
bau</t>
  </si>
  <si>
    <t>wirtschaftliche
Dienstleistungen
f. Unternehmen 
u. Privatperso-
nen a.n.g.</t>
  </si>
  <si>
    <t xml:space="preserve">Schifffahrt                     </t>
  </si>
  <si>
    <t xml:space="preserve">Luftfahrt                       </t>
  </si>
  <si>
    <t>Rechts-, 
Steuerbe-
ratung, Wirt-
schaftspr.</t>
  </si>
  <si>
    <t xml:space="preserve">Public-Re-
lations-,
Unterneh-
mensber.           </t>
  </si>
  <si>
    <t xml:space="preserve">Jan               </t>
  </si>
  <si>
    <t>Feb</t>
  </si>
  <si>
    <t xml:space="preserve">Mrz                     </t>
  </si>
  <si>
    <t xml:space="preserve">Apr                     </t>
  </si>
  <si>
    <t xml:space="preserve">Mai                       </t>
  </si>
  <si>
    <t xml:space="preserve">Jun                      </t>
  </si>
  <si>
    <t xml:space="preserve">Jul                       </t>
  </si>
  <si>
    <t xml:space="preserve">Aug                 </t>
  </si>
  <si>
    <t xml:space="preserve">Sep           </t>
  </si>
  <si>
    <t xml:space="preserve">Okt                 </t>
  </si>
  <si>
    <t xml:space="preserve">Nov             </t>
  </si>
  <si>
    <t xml:space="preserve">Dez             </t>
  </si>
  <si>
    <t xml:space="preserve">Jan-Dez                 </t>
  </si>
  <si>
    <t xml:space="preserve">1. Vj.  </t>
  </si>
  <si>
    <t xml:space="preserve">2. Vj.  </t>
  </si>
  <si>
    <t xml:space="preserve">3. Vj.  </t>
  </si>
  <si>
    <t xml:space="preserve">4. Vj.  </t>
  </si>
  <si>
    <t>Veränderung gegenüber dem gleichen Vorjahreszeitraum in %</t>
  </si>
  <si>
    <t>Realer Umsatzindex im Land Brandenburg nach Wirtschaftsbereichen</t>
  </si>
  <si>
    <t>Nominaler Umsatzindex im Land Brandenburg nach Wirtschaftsbereichen</t>
  </si>
  <si>
    <t>Index der tätigen Personen im Land Brandenburg nach Wirtschaftsbereichen</t>
  </si>
  <si>
    <t>Post-, Kurier- und Express-
dienste</t>
  </si>
  <si>
    <t xml:space="preserve">     Wirtschaftszweig J</t>
  </si>
  <si>
    <t xml:space="preserve">     Wirtschaftszweig L und M</t>
  </si>
  <si>
    <t xml:space="preserve">     Wirtschaftszweig N</t>
  </si>
  <si>
    <t xml:space="preserve">Landverkehr 
und Transport 
in Rohrfern-
leitungen  </t>
  </si>
  <si>
    <t>Lagerei, Er-
bringung von 
sonst. Dienstl.
f. d. Verkehr</t>
  </si>
  <si>
    <r>
      <t>1.  Realer Umsatzindex im Land Brandenburg nach Wirtschaftsbereichen</t>
    </r>
    <r>
      <rPr>
        <sz val="8"/>
        <rFont val="Arial"/>
        <family val="2"/>
      </rPr>
      <t xml:space="preserve"> (vorläufige Ergebnisse)</t>
    </r>
  </si>
  <si>
    <r>
      <t>2.  Nominaler Umsatzindex im Land Brandenburg nach Wirtschaftsbereichen</t>
    </r>
    <r>
      <rPr>
        <sz val="8"/>
        <rFont val="Arial"/>
        <family val="2"/>
      </rPr>
      <t xml:space="preserve"> (vorläufige Ergebnisse)</t>
    </r>
  </si>
  <si>
    <r>
      <t>3.  Index der tätigen Personen im Land Brandenburg nach Wirtschaftsbereichen</t>
    </r>
    <r>
      <rPr>
        <sz val="8"/>
        <rFont val="Arial"/>
        <family val="2"/>
      </rPr>
      <t xml:space="preserve"> (vorläufige Ergebnisse)</t>
    </r>
  </si>
  <si>
    <t xml:space="preserve">Rechts-, Steuer-
beratung, Wirt-
schaftsprüfung, 
Unternehmens-
beratung                 </t>
  </si>
  <si>
    <t>Potsdam, 2026</t>
  </si>
  <si>
    <t>J I 3 - m 04/26</t>
  </si>
  <si>
    <r>
      <t xml:space="preserve">Dienstleistungen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</si>
  <si>
    <r>
      <t xml:space="preserve">Erschienen im </t>
    </r>
    <r>
      <rPr>
        <b/>
        <sz val="8"/>
        <rFont val="Arial"/>
        <family val="2"/>
      </rPr>
      <t>Juli 2026</t>
    </r>
  </si>
  <si>
    <t>Jan-Apr</t>
  </si>
  <si>
    <r>
      <t>2015</t>
    </r>
    <r>
      <rPr>
        <sz val="8"/>
        <rFont val="Cambria"/>
        <family val="1"/>
        <scheme val="major"/>
      </rPr>
      <t>≙</t>
    </r>
    <r>
      <rPr>
        <sz val="8"/>
        <rFont val="Arial"/>
        <family val="2"/>
      </rPr>
      <t>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</si>
</sst>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0.0"/>
    <numFmt numFmtId="166" formatCode="#\ ##0.0;\–\ #\ ##0.0;&quot;...&quot;"/>
  </numFmts>
  <fonts count="27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sz val="8"/>
      <color theme="1"/>
      <name val="Arial"/>
      <family val="2"/>
    </font>
    <font>
      <sz val="8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59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3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17" fontId="3" fillId="3" borderId="0" xfId="0" applyNumberFormat="1" applyFont="1" applyFill="1"/>
    <xf numFmtId="165" fontId="3" fillId="2" borderId="0" xfId="1" applyNumberFormat="1" applyFont="1" applyFill="1"/>
    <xf numFmtId="0" fontId="3" fillId="0" borderId="0" xfId="0" applyFont="1" applyProtection="1">
      <protection locked="0"/>
    </xf>
    <xf numFmtId="0" fontId="12" fillId="0" borderId="0" xfId="2" applyNumberFormat="1" applyAlignment="1" applyProtection="1">
      <alignment wrapText="1"/>
      <protection locked="0"/>
    </xf>
    <xf numFmtId="0" fontId="0" fillId="0" borderId="0" xfId="0" applyFill="1"/>
    <xf numFmtId="164" fontId="12" fillId="0" borderId="0" xfId="2" applyNumberFormat="1" applyFill="1" applyAlignment="1">
      <alignment horizontal="left" indent="1"/>
    </xf>
    <xf numFmtId="0" fontId="12" fillId="0" borderId="0" xfId="2" applyFill="1"/>
    <xf numFmtId="49" fontId="23" fillId="0" borderId="0" xfId="0" applyNumberFormat="1" applyFont="1" applyAlignment="1" applyProtection="1">
      <alignment horizontal="right"/>
      <protection locked="0"/>
    </xf>
    <xf numFmtId="0" fontId="23" fillId="0" borderId="0" xfId="0" applyNumberFormat="1" applyFont="1" applyAlignment="1" applyProtection="1">
      <alignment horizontal="left"/>
      <protection locked="0"/>
    </xf>
    <xf numFmtId="0" fontId="12" fillId="0" borderId="0" xfId="2" applyFill="1" applyAlignment="1">
      <alignment horizontal="left"/>
    </xf>
    <xf numFmtId="49" fontId="23" fillId="0" borderId="0" xfId="0" applyNumberFormat="1" applyFont="1" applyAlignment="1" applyProtection="1">
      <alignment horizontal="left"/>
      <protection locked="0"/>
    </xf>
    <xf numFmtId="164" fontId="23" fillId="0" borderId="0" xfId="0" applyNumberFormat="1" applyFont="1"/>
    <xf numFmtId="49" fontId="23" fillId="0" borderId="0" xfId="0" applyNumberFormat="1" applyFont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49" fontId="25" fillId="0" borderId="2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0" fontId="3" fillId="0" borderId="0" xfId="11" applyNumberFormat="1" applyFont="1" applyBorder="1" applyAlignment="1"/>
    <xf numFmtId="166" fontId="3" fillId="0" borderId="0" xfId="12" applyNumberFormat="1" applyFont="1" applyFill="1" applyBorder="1" applyAlignment="1">
      <alignment horizontal="right"/>
    </xf>
    <xf numFmtId="1" fontId="4" fillId="0" borderId="0" xfId="11" applyFont="1" applyBorder="1" applyAlignment="1">
      <alignment horizontal="right"/>
    </xf>
    <xf numFmtId="1" fontId="4" fillId="0" borderId="0" xfId="11" applyFont="1" applyBorder="1" applyAlignment="1">
      <alignment horizontal="left"/>
    </xf>
    <xf numFmtId="1" fontId="3" fillId="0" borderId="0" xfId="11" applyFont="1" applyBorder="1"/>
    <xf numFmtId="0" fontId="3" fillId="0" borderId="0" xfId="11" applyNumberFormat="1" applyFont="1" applyBorder="1" applyAlignment="1">
      <alignment horizontal="left"/>
    </xf>
    <xf numFmtId="0" fontId="3" fillId="0" borderId="0" xfId="0" applyFont="1" applyAlignment="1" applyProtection="1">
      <alignment horizontal="right" vertical="center"/>
    </xf>
    <xf numFmtId="0" fontId="3" fillId="0" borderId="0" xfId="1" applyFont="1" applyBorder="1"/>
    <xf numFmtId="0" fontId="3" fillId="0" borderId="0" xfId="0" applyFont="1" applyBorder="1"/>
    <xf numFmtId="1" fontId="3" fillId="0" borderId="0" xfId="11" applyFont="1" applyBorder="1" applyAlignment="1">
      <alignment horizontal="right"/>
    </xf>
    <xf numFmtId="1" fontId="3" fillId="0" borderId="0" xfId="1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12" fillId="0" borderId="0" xfId="2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1" applyFont="1" applyBorder="1" applyAlignment="1">
      <alignment horizontal="right"/>
    </xf>
    <xf numFmtId="1" fontId="3" fillId="0" borderId="0" xfId="11" applyFont="1" applyBorder="1" applyAlignment="1">
      <alignment horizontal="right" vertical="top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0" xfId="0" applyFill="1" applyProtection="1"/>
    <xf numFmtId="0" fontId="10" fillId="0" borderId="0" xfId="0" applyFont="1" applyFill="1" applyAlignment="1" applyProtection="1">
      <alignment vertical="top" wrapText="1"/>
      <protection locked="0"/>
    </xf>
    <xf numFmtId="0" fontId="9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10" applyFont="1" applyFill="1" applyAlignment="1" applyProtection="1">
      <alignment vertical="center"/>
      <protection locked="0"/>
    </xf>
    <xf numFmtId="0" fontId="12" fillId="0" borderId="0" xfId="2" applyNumberFormat="1" applyFont="1" applyAlignment="1" applyProtection="1">
      <alignment wrapText="1"/>
      <protection locked="0"/>
    </xf>
    <xf numFmtId="0" fontId="12" fillId="0" borderId="0" xfId="2" applyFont="1" applyFill="1"/>
    <xf numFmtId="0" fontId="23" fillId="0" borderId="0" xfId="0" applyFont="1" applyAlignment="1" applyProtection="1">
      <alignment horizontal="right"/>
      <protection locked="0"/>
    </xf>
    <xf numFmtId="0" fontId="12" fillId="0" borderId="0" xfId="2" applyFont="1"/>
    <xf numFmtId="1" fontId="3" fillId="0" borderId="0" xfId="11" applyFont="1" applyFill="1" applyBorder="1"/>
    <xf numFmtId="0" fontId="3" fillId="0" borderId="0" xfId="11" applyNumberFormat="1" applyFont="1" applyFill="1" applyBorder="1" applyAlignment="1"/>
    <xf numFmtId="49" fontId="3" fillId="0" borderId="2" xfId="10" applyNumberFormat="1" applyFont="1" applyFill="1" applyBorder="1" applyAlignment="1">
      <alignment horizontal="center" vertical="center"/>
    </xf>
    <xf numFmtId="49" fontId="3" fillId="0" borderId="2" xfId="10" applyNumberFormat="1" applyFont="1" applyFill="1" applyBorder="1" applyAlignment="1">
      <alignment horizontal="center" vertical="center" wrapText="1"/>
    </xf>
    <xf numFmtId="49" fontId="3" fillId="0" borderId="2" xfId="10" applyNumberFormat="1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1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12" fillId="0" borderId="0" xfId="2" applyAlignment="1">
      <alignment horizontal="left" wrapText="1"/>
    </xf>
    <xf numFmtId="0" fontId="12" fillId="0" borderId="0" xfId="2" applyAlignment="1">
      <alignment horizontal="left"/>
    </xf>
    <xf numFmtId="1" fontId="3" fillId="0" borderId="0" xfId="11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18" xfId="10" applyNumberFormat="1" applyFont="1" applyFill="1" applyBorder="1" applyAlignment="1">
      <alignment horizontal="center" vertical="center" wrapText="1"/>
    </xf>
    <xf numFmtId="49" fontId="3" fillId="0" borderId="19" xfId="1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3" xfId="10" applyNumberFormat="1" applyFont="1" applyFill="1" applyBorder="1" applyAlignment="1">
      <alignment horizontal="center" vertical="top"/>
    </xf>
    <xf numFmtId="49" fontId="3" fillId="0" borderId="10" xfId="10" applyNumberFormat="1" applyFont="1" applyFill="1" applyBorder="1" applyAlignment="1">
      <alignment horizontal="center" vertical="top"/>
    </xf>
    <xf numFmtId="49" fontId="3" fillId="0" borderId="1" xfId="1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left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4" fillId="0" borderId="0" xfId="0" applyFont="1" applyFill="1" applyAlignment="1">
      <alignment horizontal="left"/>
    </xf>
    <xf numFmtId="49" fontId="3" fillId="0" borderId="9" xfId="10" applyNumberFormat="1" applyFont="1" applyFill="1" applyBorder="1" applyAlignment="1">
      <alignment horizontal="center" vertical="center" wrapText="1"/>
    </xf>
    <xf numFmtId="49" fontId="3" fillId="0" borderId="5" xfId="10" applyNumberFormat="1" applyFont="1" applyFill="1" applyBorder="1" applyAlignment="1">
      <alignment horizontal="center" vertical="center" wrapText="1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152AD7E3-2DFD-4549-A448-27DBCE1A60D4}"/>
    <cellStyle name="Standard_Tabelle2_1" xfId="12" xr:uid="{5ADE5647-1DF7-42B9-8947-3A30D68949E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446565860683344E-2"/>
          <c:y val="0.31526890348897468"/>
          <c:w val="0.80245221006666212"/>
          <c:h val="0.53874885066118328"/>
        </c:manualLayout>
      </c:layout>
      <c:lineChart>
        <c:grouping val="standard"/>
        <c:varyColors val="0"/>
        <c:ser>
          <c:idx val="0"/>
          <c:order val="0"/>
          <c:tx>
            <c:strRef>
              <c:f>Titel!$H$20</c:f>
              <c:strCache>
                <c:ptCount val="1"/>
                <c:pt idx="0">
                  <c:v>Umsatz real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Titel!$G$21:$G$36</c:f>
              <c:numCache>
                <c:formatCode>mmm\-yy</c:formatCode>
                <c:ptCount val="16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</c:numCache>
            </c:numRef>
          </c:cat>
          <c:val>
            <c:numRef>
              <c:f>Titel!$H$21:$H$36</c:f>
              <c:numCache>
                <c:formatCode>0.0</c:formatCode>
                <c:ptCount val="16"/>
                <c:pt idx="0">
                  <c:v>128.63999999999999</c:v>
                </c:pt>
                <c:pt idx="1">
                  <c:v>126.11</c:v>
                </c:pt>
                <c:pt idx="2">
                  <c:v>123.26</c:v>
                </c:pt>
                <c:pt idx="3">
                  <c:v>132.5</c:v>
                </c:pt>
                <c:pt idx="4">
                  <c:v>124.8</c:v>
                </c:pt>
                <c:pt idx="5">
                  <c:v>149.22999999999999</c:v>
                </c:pt>
                <c:pt idx="6">
                  <c:v>129.61000000000001</c:v>
                </c:pt>
                <c:pt idx="7">
                  <c:v>125.66</c:v>
                </c:pt>
                <c:pt idx="8">
                  <c:v>125.55</c:v>
                </c:pt>
                <c:pt idx="9">
                  <c:v>124.97</c:v>
                </c:pt>
                <c:pt idx="10">
                  <c:v>128.06</c:v>
                </c:pt>
                <c:pt idx="11">
                  <c:v>141.52000000000001</c:v>
                </c:pt>
                <c:pt idx="12">
                  <c:v>129.54</c:v>
                </c:pt>
                <c:pt idx="13">
                  <c:v>127.83</c:v>
                </c:pt>
                <c:pt idx="14">
                  <c:v>128.69</c:v>
                </c:pt>
                <c:pt idx="15">
                  <c:v>131.47999999999999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5-48F3-A82D-18DE8051385C}"/>
            </c:ext>
          </c:extLst>
        </c:ser>
        <c:ser>
          <c:idx val="1"/>
          <c:order val="1"/>
          <c:tx>
            <c:strRef>
              <c:f>Titel!$I$20</c:f>
              <c:strCache>
                <c:ptCount val="1"/>
                <c:pt idx="0">
                  <c:v>Tätige Personen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Titel!$G$21:$G$36</c:f>
              <c:numCache>
                <c:formatCode>mmm\-yy</c:formatCode>
                <c:ptCount val="16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</c:numCache>
            </c:numRef>
          </c:cat>
          <c:val>
            <c:numRef>
              <c:f>Titel!$I$21:$I$36</c:f>
              <c:numCache>
                <c:formatCode>0.0</c:formatCode>
                <c:ptCount val="16"/>
                <c:pt idx="0">
                  <c:v>109.43</c:v>
                </c:pt>
                <c:pt idx="1">
                  <c:v>108.15</c:v>
                </c:pt>
                <c:pt idx="2">
                  <c:v>108.02</c:v>
                </c:pt>
                <c:pt idx="3">
                  <c:v>112.91</c:v>
                </c:pt>
                <c:pt idx="4">
                  <c:v>112.74</c:v>
                </c:pt>
                <c:pt idx="5">
                  <c:v>111.72</c:v>
                </c:pt>
                <c:pt idx="6">
                  <c:v>103.8</c:v>
                </c:pt>
                <c:pt idx="7">
                  <c:v>102.92</c:v>
                </c:pt>
                <c:pt idx="8">
                  <c:v>104.35</c:v>
                </c:pt>
                <c:pt idx="9">
                  <c:v>104.79</c:v>
                </c:pt>
                <c:pt idx="10">
                  <c:v>104.95</c:v>
                </c:pt>
                <c:pt idx="11">
                  <c:v>103.53</c:v>
                </c:pt>
                <c:pt idx="12">
                  <c:v>108.54</c:v>
                </c:pt>
                <c:pt idx="13">
                  <c:v>107.85</c:v>
                </c:pt>
                <c:pt idx="14">
                  <c:v>107.91</c:v>
                </c:pt>
                <c:pt idx="15">
                  <c:v>112.43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5-48F3-A82D-18DE80513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49888"/>
        <c:axId val="122364672"/>
      </c:lineChart>
      <c:dateAx>
        <c:axId val="1221498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txPr>
          <a:bodyPr rot="2700000" vert="horz" anchor="ctr" anchorCtr="1"/>
          <a:lstStyle/>
          <a:p>
            <a:pPr>
              <a:defRPr sz="600"/>
            </a:pPr>
            <a:endParaRPr lang="de-DE"/>
          </a:p>
        </c:txPr>
        <c:crossAx val="122364672"/>
        <c:crossesAt val="80"/>
        <c:auto val="1"/>
        <c:lblOffset val="100"/>
        <c:baseTimeUnit val="months"/>
      </c:dateAx>
      <c:valAx>
        <c:axId val="122364672"/>
        <c:scaling>
          <c:orientation val="minMax"/>
          <c:min val="8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crossAx val="12214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927648622755848"/>
          <c:y val="0.11881284070260449"/>
          <c:w val="0.29677896634410977"/>
          <c:h val="0.162401574803149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3</xdr:col>
      <xdr:colOff>7620</xdr:colOff>
      <xdr:row>24</xdr:row>
      <xdr:rowOff>137160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4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9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10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0.07375</cdr:x>
      <cdr:y>0.02803</cdr:y>
    </cdr:from>
    <cdr:to>
      <cdr:x>0.87906</cdr:x>
      <cdr:y>0.12739</cdr:y>
    </cdr:to>
    <cdr:sp macro="" textlink="">
      <cdr:nvSpPr>
        <cdr:cNvPr id="11" name="Textfeld 7"/>
        <cdr:cNvSpPr txBox="1"/>
      </cdr:nvSpPr>
      <cdr:spPr>
        <a:xfrm xmlns:a="http://schemas.openxmlformats.org/drawingml/2006/main">
          <a:off x="381000" y="83820"/>
          <a:ext cx="4160520" cy="297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900" b="1"/>
        </a:p>
      </cdr:txBody>
    </cdr:sp>
  </cdr:relSizeAnchor>
  <cdr:relSizeAnchor xmlns:cdr="http://schemas.openxmlformats.org/drawingml/2006/chartDrawing">
    <cdr:from>
      <cdr:x>0.00295</cdr:x>
      <cdr:y>0.17692</cdr:y>
    </cdr:from>
    <cdr:to>
      <cdr:x>0.33693</cdr:x>
      <cdr:y>0.29652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408" y="350519"/>
          <a:ext cx="1178312" cy="236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/>
            <a:t>Index 2015≙100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J I 3 - m 04/26</a:t>
          </a: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rtl="0"/>
          <a:endParaRPr lang="de-DE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19050</xdr:rowOff>
        </xdr:from>
        <xdr:to>
          <xdr:col>6</xdr:col>
          <xdr:colOff>1933575</xdr:colOff>
          <xdr:row>40</xdr:row>
          <xdr:rowOff>114300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_Farbschema grün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102C20"/>
    </a:accent1>
    <a:accent2>
      <a:srgbClr val="205840"/>
    </a:accent2>
    <a:accent3>
      <a:srgbClr val="6F7E00"/>
    </a:accent3>
    <a:accent4>
      <a:srgbClr val="3CA075"/>
    </a:accent4>
    <a:accent5>
      <a:srgbClr val="90D6B8"/>
    </a:accent5>
    <a:accent6>
      <a:srgbClr val="D3EFE2"/>
    </a:accent6>
    <a:hlink>
      <a:srgbClr val="0000FF"/>
    </a:hlink>
    <a:folHlink>
      <a:srgbClr val="0000FF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7414_2025.pdf" TargetMode="External"/><Relationship Id="rId1" Type="http://schemas.openxmlformats.org/officeDocument/2006/relationships/hyperlink" Target="https://www.statistik-berlin-brandenburg.de/publikationen/Metadaten/MD_47414_2015.pdf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I44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3" customWidth="1"/>
    <col min="2" max="2" width="0.7109375" style="13" customWidth="1"/>
    <col min="3" max="3" width="52" style="13" customWidth="1"/>
    <col min="4" max="4" width="5.5703125" style="13" bestFit="1" customWidth="1"/>
    <col min="5" max="256" width="11.5703125" style="13"/>
    <col min="257" max="257" width="38.85546875" style="13" customWidth="1"/>
    <col min="258" max="258" width="0.7109375" style="13" customWidth="1"/>
    <col min="259" max="259" width="52" style="13" customWidth="1"/>
    <col min="260" max="260" width="5.5703125" style="13" bestFit="1" customWidth="1"/>
    <col min="261" max="512" width="11.5703125" style="13"/>
    <col min="513" max="513" width="38.85546875" style="13" customWidth="1"/>
    <col min="514" max="514" width="0.7109375" style="13" customWidth="1"/>
    <col min="515" max="515" width="52" style="13" customWidth="1"/>
    <col min="516" max="516" width="5.5703125" style="13" bestFit="1" customWidth="1"/>
    <col min="517" max="768" width="11.5703125" style="13"/>
    <col min="769" max="769" width="38.85546875" style="13" customWidth="1"/>
    <col min="770" max="770" width="0.7109375" style="13" customWidth="1"/>
    <col min="771" max="771" width="52" style="13" customWidth="1"/>
    <col min="772" max="772" width="5.5703125" style="13" bestFit="1" customWidth="1"/>
    <col min="773" max="1024" width="11.5703125" style="13"/>
    <col min="1025" max="1025" width="38.85546875" style="13" customWidth="1"/>
    <col min="1026" max="1026" width="0.7109375" style="13" customWidth="1"/>
    <col min="1027" max="1027" width="52" style="13" customWidth="1"/>
    <col min="1028" max="1028" width="5.5703125" style="13" bestFit="1" customWidth="1"/>
    <col min="1029" max="1280" width="11.5703125" style="13"/>
    <col min="1281" max="1281" width="38.85546875" style="13" customWidth="1"/>
    <col min="1282" max="1282" width="0.7109375" style="13" customWidth="1"/>
    <col min="1283" max="1283" width="52" style="13" customWidth="1"/>
    <col min="1284" max="1284" width="5.5703125" style="13" bestFit="1" customWidth="1"/>
    <col min="1285" max="1536" width="11.5703125" style="13"/>
    <col min="1537" max="1537" width="38.85546875" style="13" customWidth="1"/>
    <col min="1538" max="1538" width="0.7109375" style="13" customWidth="1"/>
    <col min="1539" max="1539" width="52" style="13" customWidth="1"/>
    <col min="1540" max="1540" width="5.5703125" style="13" bestFit="1" customWidth="1"/>
    <col min="1541" max="1792" width="11.5703125" style="13"/>
    <col min="1793" max="1793" width="38.85546875" style="13" customWidth="1"/>
    <col min="1794" max="1794" width="0.7109375" style="13" customWidth="1"/>
    <col min="1795" max="1795" width="52" style="13" customWidth="1"/>
    <col min="1796" max="1796" width="5.5703125" style="13" bestFit="1" customWidth="1"/>
    <col min="1797" max="2048" width="11.5703125" style="13"/>
    <col min="2049" max="2049" width="38.85546875" style="13" customWidth="1"/>
    <col min="2050" max="2050" width="0.7109375" style="13" customWidth="1"/>
    <col min="2051" max="2051" width="52" style="13" customWidth="1"/>
    <col min="2052" max="2052" width="5.5703125" style="13" bestFit="1" customWidth="1"/>
    <col min="2053" max="2304" width="11.5703125" style="13"/>
    <col min="2305" max="2305" width="38.85546875" style="13" customWidth="1"/>
    <col min="2306" max="2306" width="0.7109375" style="13" customWidth="1"/>
    <col min="2307" max="2307" width="52" style="13" customWidth="1"/>
    <col min="2308" max="2308" width="5.5703125" style="13" bestFit="1" customWidth="1"/>
    <col min="2309" max="2560" width="11.5703125" style="13"/>
    <col min="2561" max="2561" width="38.85546875" style="13" customWidth="1"/>
    <col min="2562" max="2562" width="0.7109375" style="13" customWidth="1"/>
    <col min="2563" max="2563" width="52" style="13" customWidth="1"/>
    <col min="2564" max="2564" width="5.5703125" style="13" bestFit="1" customWidth="1"/>
    <col min="2565" max="2816" width="11.5703125" style="13"/>
    <col min="2817" max="2817" width="38.85546875" style="13" customWidth="1"/>
    <col min="2818" max="2818" width="0.7109375" style="13" customWidth="1"/>
    <col min="2819" max="2819" width="52" style="13" customWidth="1"/>
    <col min="2820" max="2820" width="5.5703125" style="13" bestFit="1" customWidth="1"/>
    <col min="2821" max="3072" width="11.5703125" style="13"/>
    <col min="3073" max="3073" width="38.85546875" style="13" customWidth="1"/>
    <col min="3074" max="3074" width="0.7109375" style="13" customWidth="1"/>
    <col min="3075" max="3075" width="52" style="13" customWidth="1"/>
    <col min="3076" max="3076" width="5.5703125" style="13" bestFit="1" customWidth="1"/>
    <col min="3077" max="3328" width="11.5703125" style="13"/>
    <col min="3329" max="3329" width="38.85546875" style="13" customWidth="1"/>
    <col min="3330" max="3330" width="0.7109375" style="13" customWidth="1"/>
    <col min="3331" max="3331" width="52" style="13" customWidth="1"/>
    <col min="3332" max="3332" width="5.5703125" style="13" bestFit="1" customWidth="1"/>
    <col min="3333" max="3584" width="11.5703125" style="13"/>
    <col min="3585" max="3585" width="38.85546875" style="13" customWidth="1"/>
    <col min="3586" max="3586" width="0.7109375" style="13" customWidth="1"/>
    <col min="3587" max="3587" width="52" style="13" customWidth="1"/>
    <col min="3588" max="3588" width="5.5703125" style="13" bestFit="1" customWidth="1"/>
    <col min="3589" max="3840" width="11.5703125" style="13"/>
    <col min="3841" max="3841" width="38.85546875" style="13" customWidth="1"/>
    <col min="3842" max="3842" width="0.7109375" style="13" customWidth="1"/>
    <col min="3843" max="3843" width="52" style="13" customWidth="1"/>
    <col min="3844" max="3844" width="5.5703125" style="13" bestFit="1" customWidth="1"/>
    <col min="3845" max="4096" width="11.5703125" style="13"/>
    <col min="4097" max="4097" width="38.85546875" style="13" customWidth="1"/>
    <col min="4098" max="4098" width="0.7109375" style="13" customWidth="1"/>
    <col min="4099" max="4099" width="52" style="13" customWidth="1"/>
    <col min="4100" max="4100" width="5.5703125" style="13" bestFit="1" customWidth="1"/>
    <col min="4101" max="4352" width="11.5703125" style="13"/>
    <col min="4353" max="4353" width="38.85546875" style="13" customWidth="1"/>
    <col min="4354" max="4354" width="0.7109375" style="13" customWidth="1"/>
    <col min="4355" max="4355" width="52" style="13" customWidth="1"/>
    <col min="4356" max="4356" width="5.5703125" style="13" bestFit="1" customWidth="1"/>
    <col min="4357" max="4608" width="11.5703125" style="13"/>
    <col min="4609" max="4609" width="38.85546875" style="13" customWidth="1"/>
    <col min="4610" max="4610" width="0.7109375" style="13" customWidth="1"/>
    <col min="4611" max="4611" width="52" style="13" customWidth="1"/>
    <col min="4612" max="4612" width="5.5703125" style="13" bestFit="1" customWidth="1"/>
    <col min="4613" max="4864" width="11.5703125" style="13"/>
    <col min="4865" max="4865" width="38.85546875" style="13" customWidth="1"/>
    <col min="4866" max="4866" width="0.7109375" style="13" customWidth="1"/>
    <col min="4867" max="4867" width="52" style="13" customWidth="1"/>
    <col min="4868" max="4868" width="5.5703125" style="13" bestFit="1" customWidth="1"/>
    <col min="4869" max="5120" width="11.5703125" style="13"/>
    <col min="5121" max="5121" width="38.85546875" style="13" customWidth="1"/>
    <col min="5122" max="5122" width="0.7109375" style="13" customWidth="1"/>
    <col min="5123" max="5123" width="52" style="13" customWidth="1"/>
    <col min="5124" max="5124" width="5.5703125" style="13" bestFit="1" customWidth="1"/>
    <col min="5125" max="5376" width="11.5703125" style="13"/>
    <col min="5377" max="5377" width="38.85546875" style="13" customWidth="1"/>
    <col min="5378" max="5378" width="0.7109375" style="13" customWidth="1"/>
    <col min="5379" max="5379" width="52" style="13" customWidth="1"/>
    <col min="5380" max="5380" width="5.5703125" style="13" bestFit="1" customWidth="1"/>
    <col min="5381" max="5632" width="11.5703125" style="13"/>
    <col min="5633" max="5633" width="38.85546875" style="13" customWidth="1"/>
    <col min="5634" max="5634" width="0.7109375" style="13" customWidth="1"/>
    <col min="5635" max="5635" width="52" style="13" customWidth="1"/>
    <col min="5636" max="5636" width="5.5703125" style="13" bestFit="1" customWidth="1"/>
    <col min="5637" max="5888" width="11.5703125" style="13"/>
    <col min="5889" max="5889" width="38.85546875" style="13" customWidth="1"/>
    <col min="5890" max="5890" width="0.7109375" style="13" customWidth="1"/>
    <col min="5891" max="5891" width="52" style="13" customWidth="1"/>
    <col min="5892" max="5892" width="5.5703125" style="13" bestFit="1" customWidth="1"/>
    <col min="5893" max="6144" width="11.5703125" style="13"/>
    <col min="6145" max="6145" width="38.85546875" style="13" customWidth="1"/>
    <col min="6146" max="6146" width="0.7109375" style="13" customWidth="1"/>
    <col min="6147" max="6147" width="52" style="13" customWidth="1"/>
    <col min="6148" max="6148" width="5.5703125" style="13" bestFit="1" customWidth="1"/>
    <col min="6149" max="6400" width="11.5703125" style="13"/>
    <col min="6401" max="6401" width="38.85546875" style="13" customWidth="1"/>
    <col min="6402" max="6402" width="0.7109375" style="13" customWidth="1"/>
    <col min="6403" max="6403" width="52" style="13" customWidth="1"/>
    <col min="6404" max="6404" width="5.5703125" style="13" bestFit="1" customWidth="1"/>
    <col min="6405" max="6656" width="11.5703125" style="13"/>
    <col min="6657" max="6657" width="38.85546875" style="13" customWidth="1"/>
    <col min="6658" max="6658" width="0.7109375" style="13" customWidth="1"/>
    <col min="6659" max="6659" width="52" style="13" customWidth="1"/>
    <col min="6660" max="6660" width="5.5703125" style="13" bestFit="1" customWidth="1"/>
    <col min="6661" max="6912" width="11.5703125" style="13"/>
    <col min="6913" max="6913" width="38.85546875" style="13" customWidth="1"/>
    <col min="6914" max="6914" width="0.7109375" style="13" customWidth="1"/>
    <col min="6915" max="6915" width="52" style="13" customWidth="1"/>
    <col min="6916" max="6916" width="5.5703125" style="13" bestFit="1" customWidth="1"/>
    <col min="6917" max="7168" width="11.5703125" style="13"/>
    <col min="7169" max="7169" width="38.85546875" style="13" customWidth="1"/>
    <col min="7170" max="7170" width="0.7109375" style="13" customWidth="1"/>
    <col min="7171" max="7171" width="52" style="13" customWidth="1"/>
    <col min="7172" max="7172" width="5.5703125" style="13" bestFit="1" customWidth="1"/>
    <col min="7173" max="7424" width="11.5703125" style="13"/>
    <col min="7425" max="7425" width="38.85546875" style="13" customWidth="1"/>
    <col min="7426" max="7426" width="0.7109375" style="13" customWidth="1"/>
    <col min="7427" max="7427" width="52" style="13" customWidth="1"/>
    <col min="7428" max="7428" width="5.5703125" style="13" bestFit="1" customWidth="1"/>
    <col min="7429" max="7680" width="11.5703125" style="13"/>
    <col min="7681" max="7681" width="38.85546875" style="13" customWidth="1"/>
    <col min="7682" max="7682" width="0.7109375" style="13" customWidth="1"/>
    <col min="7683" max="7683" width="52" style="13" customWidth="1"/>
    <col min="7684" max="7684" width="5.5703125" style="13" bestFit="1" customWidth="1"/>
    <col min="7685" max="7936" width="11.5703125" style="13"/>
    <col min="7937" max="7937" width="38.85546875" style="13" customWidth="1"/>
    <col min="7938" max="7938" width="0.7109375" style="13" customWidth="1"/>
    <col min="7939" max="7939" width="52" style="13" customWidth="1"/>
    <col min="7940" max="7940" width="5.5703125" style="13" bestFit="1" customWidth="1"/>
    <col min="7941" max="8192" width="11.5703125" style="13"/>
    <col min="8193" max="8193" width="38.85546875" style="13" customWidth="1"/>
    <col min="8194" max="8194" width="0.7109375" style="13" customWidth="1"/>
    <col min="8195" max="8195" width="52" style="13" customWidth="1"/>
    <col min="8196" max="8196" width="5.5703125" style="13" bestFit="1" customWidth="1"/>
    <col min="8197" max="8448" width="11.5703125" style="13"/>
    <col min="8449" max="8449" width="38.85546875" style="13" customWidth="1"/>
    <col min="8450" max="8450" width="0.7109375" style="13" customWidth="1"/>
    <col min="8451" max="8451" width="52" style="13" customWidth="1"/>
    <col min="8452" max="8452" width="5.5703125" style="13" bestFit="1" customWidth="1"/>
    <col min="8453" max="8704" width="11.5703125" style="13"/>
    <col min="8705" max="8705" width="38.85546875" style="13" customWidth="1"/>
    <col min="8706" max="8706" width="0.7109375" style="13" customWidth="1"/>
    <col min="8707" max="8707" width="52" style="13" customWidth="1"/>
    <col min="8708" max="8708" width="5.5703125" style="13" bestFit="1" customWidth="1"/>
    <col min="8709" max="8960" width="11.5703125" style="13"/>
    <col min="8961" max="8961" width="38.85546875" style="13" customWidth="1"/>
    <col min="8962" max="8962" width="0.7109375" style="13" customWidth="1"/>
    <col min="8963" max="8963" width="52" style="13" customWidth="1"/>
    <col min="8964" max="8964" width="5.5703125" style="13" bestFit="1" customWidth="1"/>
    <col min="8965" max="9216" width="11.5703125" style="13"/>
    <col min="9217" max="9217" width="38.85546875" style="13" customWidth="1"/>
    <col min="9218" max="9218" width="0.7109375" style="13" customWidth="1"/>
    <col min="9219" max="9219" width="52" style="13" customWidth="1"/>
    <col min="9220" max="9220" width="5.5703125" style="13" bestFit="1" customWidth="1"/>
    <col min="9221" max="9472" width="11.5703125" style="13"/>
    <col min="9473" max="9473" width="38.85546875" style="13" customWidth="1"/>
    <col min="9474" max="9474" width="0.7109375" style="13" customWidth="1"/>
    <col min="9475" max="9475" width="52" style="13" customWidth="1"/>
    <col min="9476" max="9476" width="5.5703125" style="13" bestFit="1" customWidth="1"/>
    <col min="9477" max="9728" width="11.5703125" style="13"/>
    <col min="9729" max="9729" width="38.85546875" style="13" customWidth="1"/>
    <col min="9730" max="9730" width="0.7109375" style="13" customWidth="1"/>
    <col min="9731" max="9731" width="52" style="13" customWidth="1"/>
    <col min="9732" max="9732" width="5.5703125" style="13" bestFit="1" customWidth="1"/>
    <col min="9733" max="9984" width="11.5703125" style="13"/>
    <col min="9985" max="9985" width="38.85546875" style="13" customWidth="1"/>
    <col min="9986" max="9986" width="0.7109375" style="13" customWidth="1"/>
    <col min="9987" max="9987" width="52" style="13" customWidth="1"/>
    <col min="9988" max="9988" width="5.5703125" style="13" bestFit="1" customWidth="1"/>
    <col min="9989" max="10240" width="11.5703125" style="13"/>
    <col min="10241" max="10241" width="38.85546875" style="13" customWidth="1"/>
    <col min="10242" max="10242" width="0.7109375" style="13" customWidth="1"/>
    <col min="10243" max="10243" width="52" style="13" customWidth="1"/>
    <col min="10244" max="10244" width="5.5703125" style="13" bestFit="1" customWidth="1"/>
    <col min="10245" max="10496" width="11.5703125" style="13"/>
    <col min="10497" max="10497" width="38.85546875" style="13" customWidth="1"/>
    <col min="10498" max="10498" width="0.7109375" style="13" customWidth="1"/>
    <col min="10499" max="10499" width="52" style="13" customWidth="1"/>
    <col min="10500" max="10500" width="5.5703125" style="13" bestFit="1" customWidth="1"/>
    <col min="10501" max="10752" width="11.5703125" style="13"/>
    <col min="10753" max="10753" width="38.85546875" style="13" customWidth="1"/>
    <col min="10754" max="10754" width="0.7109375" style="13" customWidth="1"/>
    <col min="10755" max="10755" width="52" style="13" customWidth="1"/>
    <col min="10756" max="10756" width="5.5703125" style="13" bestFit="1" customWidth="1"/>
    <col min="10757" max="11008" width="11.5703125" style="13"/>
    <col min="11009" max="11009" width="38.85546875" style="13" customWidth="1"/>
    <col min="11010" max="11010" width="0.7109375" style="13" customWidth="1"/>
    <col min="11011" max="11011" width="52" style="13" customWidth="1"/>
    <col min="11012" max="11012" width="5.5703125" style="13" bestFit="1" customWidth="1"/>
    <col min="11013" max="11264" width="11.5703125" style="13"/>
    <col min="11265" max="11265" width="38.85546875" style="13" customWidth="1"/>
    <col min="11266" max="11266" width="0.7109375" style="13" customWidth="1"/>
    <col min="11267" max="11267" width="52" style="13" customWidth="1"/>
    <col min="11268" max="11268" width="5.5703125" style="13" bestFit="1" customWidth="1"/>
    <col min="11269" max="11520" width="11.5703125" style="13"/>
    <col min="11521" max="11521" width="38.85546875" style="13" customWidth="1"/>
    <col min="11522" max="11522" width="0.7109375" style="13" customWidth="1"/>
    <col min="11523" max="11523" width="52" style="13" customWidth="1"/>
    <col min="11524" max="11524" width="5.5703125" style="13" bestFit="1" customWidth="1"/>
    <col min="11525" max="11776" width="11.5703125" style="13"/>
    <col min="11777" max="11777" width="38.85546875" style="13" customWidth="1"/>
    <col min="11778" max="11778" width="0.7109375" style="13" customWidth="1"/>
    <col min="11779" max="11779" width="52" style="13" customWidth="1"/>
    <col min="11780" max="11780" width="5.5703125" style="13" bestFit="1" customWidth="1"/>
    <col min="11781" max="12032" width="11.5703125" style="13"/>
    <col min="12033" max="12033" width="38.85546875" style="13" customWidth="1"/>
    <col min="12034" max="12034" width="0.7109375" style="13" customWidth="1"/>
    <col min="12035" max="12035" width="52" style="13" customWidth="1"/>
    <col min="12036" max="12036" width="5.5703125" style="13" bestFit="1" customWidth="1"/>
    <col min="12037" max="12288" width="11.5703125" style="13"/>
    <col min="12289" max="12289" width="38.85546875" style="13" customWidth="1"/>
    <col min="12290" max="12290" width="0.7109375" style="13" customWidth="1"/>
    <col min="12291" max="12291" width="52" style="13" customWidth="1"/>
    <col min="12292" max="12292" width="5.5703125" style="13" bestFit="1" customWidth="1"/>
    <col min="12293" max="12544" width="11.5703125" style="13"/>
    <col min="12545" max="12545" width="38.85546875" style="13" customWidth="1"/>
    <col min="12546" max="12546" width="0.7109375" style="13" customWidth="1"/>
    <col min="12547" max="12547" width="52" style="13" customWidth="1"/>
    <col min="12548" max="12548" width="5.5703125" style="13" bestFit="1" customWidth="1"/>
    <col min="12549" max="12800" width="11.5703125" style="13"/>
    <col min="12801" max="12801" width="38.85546875" style="13" customWidth="1"/>
    <col min="12802" max="12802" width="0.7109375" style="13" customWidth="1"/>
    <col min="12803" max="12803" width="52" style="13" customWidth="1"/>
    <col min="12804" max="12804" width="5.5703125" style="13" bestFit="1" customWidth="1"/>
    <col min="12805" max="13056" width="11.5703125" style="13"/>
    <col min="13057" max="13057" width="38.85546875" style="13" customWidth="1"/>
    <col min="13058" max="13058" width="0.7109375" style="13" customWidth="1"/>
    <col min="13059" max="13059" width="52" style="13" customWidth="1"/>
    <col min="13060" max="13060" width="5.5703125" style="13" bestFit="1" customWidth="1"/>
    <col min="13061" max="13312" width="11.5703125" style="13"/>
    <col min="13313" max="13313" width="38.85546875" style="13" customWidth="1"/>
    <col min="13314" max="13314" width="0.7109375" style="13" customWidth="1"/>
    <col min="13315" max="13315" width="52" style="13" customWidth="1"/>
    <col min="13316" max="13316" width="5.5703125" style="13" bestFit="1" customWidth="1"/>
    <col min="13317" max="13568" width="11.5703125" style="13"/>
    <col min="13569" max="13569" width="38.85546875" style="13" customWidth="1"/>
    <col min="13570" max="13570" width="0.7109375" style="13" customWidth="1"/>
    <col min="13571" max="13571" width="52" style="13" customWidth="1"/>
    <col min="13572" max="13572" width="5.5703125" style="13" bestFit="1" customWidth="1"/>
    <col min="13573" max="13824" width="11.5703125" style="13"/>
    <col min="13825" max="13825" width="38.85546875" style="13" customWidth="1"/>
    <col min="13826" max="13826" width="0.7109375" style="13" customWidth="1"/>
    <col min="13827" max="13827" width="52" style="13" customWidth="1"/>
    <col min="13828" max="13828" width="5.5703125" style="13" bestFit="1" customWidth="1"/>
    <col min="13829" max="14080" width="11.5703125" style="13"/>
    <col min="14081" max="14081" width="38.85546875" style="13" customWidth="1"/>
    <col min="14082" max="14082" width="0.7109375" style="13" customWidth="1"/>
    <col min="14083" max="14083" width="52" style="13" customWidth="1"/>
    <col min="14084" max="14084" width="5.5703125" style="13" bestFit="1" customWidth="1"/>
    <col min="14085" max="14336" width="11.5703125" style="13"/>
    <col min="14337" max="14337" width="38.85546875" style="13" customWidth="1"/>
    <col min="14338" max="14338" width="0.7109375" style="13" customWidth="1"/>
    <col min="14339" max="14339" width="52" style="13" customWidth="1"/>
    <col min="14340" max="14340" width="5.5703125" style="13" bestFit="1" customWidth="1"/>
    <col min="14341" max="14592" width="11.5703125" style="13"/>
    <col min="14593" max="14593" width="38.85546875" style="13" customWidth="1"/>
    <col min="14594" max="14594" width="0.7109375" style="13" customWidth="1"/>
    <col min="14595" max="14595" width="52" style="13" customWidth="1"/>
    <col min="14596" max="14596" width="5.5703125" style="13" bestFit="1" customWidth="1"/>
    <col min="14597" max="14848" width="11.5703125" style="13"/>
    <col min="14849" max="14849" width="38.85546875" style="13" customWidth="1"/>
    <col min="14850" max="14850" width="0.7109375" style="13" customWidth="1"/>
    <col min="14851" max="14851" width="52" style="13" customWidth="1"/>
    <col min="14852" max="14852" width="5.5703125" style="13" bestFit="1" customWidth="1"/>
    <col min="14853" max="15104" width="11.5703125" style="13"/>
    <col min="15105" max="15105" width="38.85546875" style="13" customWidth="1"/>
    <col min="15106" max="15106" width="0.7109375" style="13" customWidth="1"/>
    <col min="15107" max="15107" width="52" style="13" customWidth="1"/>
    <col min="15108" max="15108" width="5.5703125" style="13" bestFit="1" customWidth="1"/>
    <col min="15109" max="15360" width="11.5703125" style="13"/>
    <col min="15361" max="15361" width="38.85546875" style="13" customWidth="1"/>
    <col min="15362" max="15362" width="0.7109375" style="13" customWidth="1"/>
    <col min="15363" max="15363" width="52" style="13" customWidth="1"/>
    <col min="15364" max="15364" width="5.5703125" style="13" bestFit="1" customWidth="1"/>
    <col min="15365" max="15616" width="11.5703125" style="13"/>
    <col min="15617" max="15617" width="38.85546875" style="13" customWidth="1"/>
    <col min="15618" max="15618" width="0.7109375" style="13" customWidth="1"/>
    <col min="15619" max="15619" width="52" style="13" customWidth="1"/>
    <col min="15620" max="15620" width="5.5703125" style="13" bestFit="1" customWidth="1"/>
    <col min="15621" max="15872" width="11.5703125" style="13"/>
    <col min="15873" max="15873" width="38.85546875" style="13" customWidth="1"/>
    <col min="15874" max="15874" width="0.7109375" style="13" customWidth="1"/>
    <col min="15875" max="15875" width="52" style="13" customWidth="1"/>
    <col min="15876" max="15876" width="5.5703125" style="13" bestFit="1" customWidth="1"/>
    <col min="15877" max="16128" width="11.5703125" style="13"/>
    <col min="16129" max="16129" width="38.85546875" style="13" customWidth="1"/>
    <col min="16130" max="16130" width="0.7109375" style="13" customWidth="1"/>
    <col min="16131" max="16131" width="52" style="13" customWidth="1"/>
    <col min="16132" max="16132" width="5.5703125" style="13" bestFit="1" customWidth="1"/>
    <col min="16133" max="16384" width="11.5703125" style="13"/>
  </cols>
  <sheetData>
    <row r="1" spans="1:4" ht="60" customHeight="1" x14ac:dyDescent="0.2">
      <c r="A1"/>
      <c r="D1" s="104"/>
    </row>
    <row r="2" spans="1:4" ht="40.15" customHeight="1" x14ac:dyDescent="0.45">
      <c r="B2" s="14" t="s">
        <v>0</v>
      </c>
      <c r="D2" s="105"/>
    </row>
    <row r="3" spans="1:4" ht="34.5" x14ac:dyDescent="0.45">
      <c r="B3" s="14" t="s">
        <v>1</v>
      </c>
      <c r="D3" s="105"/>
    </row>
    <row r="4" spans="1:4" ht="6.6" customHeight="1" x14ac:dyDescent="0.2">
      <c r="D4" s="105"/>
    </row>
    <row r="5" spans="1:4" ht="20.25" x14ac:dyDescent="0.3">
      <c r="C5" s="92" t="s">
        <v>132</v>
      </c>
      <c r="D5" s="105"/>
    </row>
    <row r="6" spans="1:4" s="15" customFormat="1" ht="34.9" customHeight="1" x14ac:dyDescent="0.2">
      <c r="D6" s="105"/>
    </row>
    <row r="7" spans="1:4" ht="84" customHeight="1" x14ac:dyDescent="0.2">
      <c r="C7" s="91" t="s">
        <v>133</v>
      </c>
      <c r="D7" s="105"/>
    </row>
    <row r="8" spans="1:4" x14ac:dyDescent="0.2">
      <c r="D8" s="105"/>
    </row>
    <row r="9" spans="1:4" ht="45" x14ac:dyDescent="0.2">
      <c r="C9" s="16" t="s">
        <v>42</v>
      </c>
      <c r="D9" s="105"/>
    </row>
    <row r="10" spans="1:4" ht="7.15" customHeight="1" x14ac:dyDescent="0.2">
      <c r="D10" s="105"/>
    </row>
    <row r="11" spans="1:4" ht="15" x14ac:dyDescent="0.2">
      <c r="C11" s="16"/>
      <c r="D11" s="105"/>
    </row>
    <row r="12" spans="1:4" ht="66" customHeight="1" x14ac:dyDescent="0.2"/>
    <row r="13" spans="1:4" ht="13.9" customHeight="1" x14ac:dyDescent="0.2">
      <c r="C13" s="17" t="s">
        <v>43</v>
      </c>
    </row>
    <row r="17" spans="6:9" x14ac:dyDescent="0.2">
      <c r="G17" s="106" t="s">
        <v>44</v>
      </c>
      <c r="H17" s="106"/>
      <c r="I17" s="106"/>
    </row>
    <row r="18" spans="6:9" x14ac:dyDescent="0.2">
      <c r="G18" s="106" t="s">
        <v>45</v>
      </c>
      <c r="H18" s="106"/>
      <c r="I18" s="106"/>
    </row>
    <row r="19" spans="6:9" x14ac:dyDescent="0.2">
      <c r="G19" s="38" t="s">
        <v>46</v>
      </c>
      <c r="H19" s="107" t="s">
        <v>47</v>
      </c>
      <c r="I19" s="107"/>
    </row>
    <row r="20" spans="6:9" x14ac:dyDescent="0.2">
      <c r="F20" s="90"/>
      <c r="G20" s="39" t="s">
        <v>46</v>
      </c>
      <c r="H20" s="39" t="s">
        <v>48</v>
      </c>
      <c r="I20" s="40" t="s">
        <v>49</v>
      </c>
    </row>
    <row r="21" spans="6:9" x14ac:dyDescent="0.2">
      <c r="F21" s="90"/>
      <c r="G21" s="41">
        <f>DATE(RIGHT(C5,2)-1,1,1)</f>
        <v>9133</v>
      </c>
      <c r="H21" s="42">
        <f>'T1'!C9</f>
        <v>128.63999999999999</v>
      </c>
      <c r="I21" s="42">
        <f>'T3'!C9</f>
        <v>109.43</v>
      </c>
    </row>
    <row r="22" spans="6:9" x14ac:dyDescent="0.2">
      <c r="F22" s="90"/>
      <c r="G22" s="41">
        <f>DATE(YEAR(G21),MONTH(G21)+1,1)</f>
        <v>9164</v>
      </c>
      <c r="H22" s="42">
        <f>'T1'!C10</f>
        <v>126.11</v>
      </c>
      <c r="I22" s="42">
        <f>'T3'!C10</f>
        <v>108.15</v>
      </c>
    </row>
    <row r="23" spans="6:9" x14ac:dyDescent="0.2">
      <c r="F23" s="90"/>
      <c r="G23" s="41">
        <f t="shared" ref="G23:G44" si="0">DATE(YEAR(G22),MONTH(G22)+1,1)</f>
        <v>9192</v>
      </c>
      <c r="H23" s="42">
        <f>'T1'!C11</f>
        <v>123.26</v>
      </c>
      <c r="I23" s="42">
        <f>'T3'!C11</f>
        <v>108.02</v>
      </c>
    </row>
    <row r="24" spans="6:9" x14ac:dyDescent="0.2">
      <c r="F24" s="90"/>
      <c r="G24" s="41">
        <f t="shared" si="0"/>
        <v>9223</v>
      </c>
      <c r="H24" s="42">
        <f>'T1'!C12</f>
        <v>132.5</v>
      </c>
      <c r="I24" s="42">
        <f>'T3'!C12</f>
        <v>112.91</v>
      </c>
    </row>
    <row r="25" spans="6:9" x14ac:dyDescent="0.2">
      <c r="F25" s="90"/>
      <c r="G25" s="41">
        <f t="shared" si="0"/>
        <v>9253</v>
      </c>
      <c r="H25" s="42">
        <f>'T1'!C13</f>
        <v>124.8</v>
      </c>
      <c r="I25" s="42">
        <f>'T3'!C13</f>
        <v>112.74</v>
      </c>
    </row>
    <row r="26" spans="6:9" x14ac:dyDescent="0.2">
      <c r="F26" s="90"/>
      <c r="G26" s="41">
        <f t="shared" si="0"/>
        <v>9284</v>
      </c>
      <c r="H26" s="42">
        <f>'T1'!C14</f>
        <v>149.22999999999999</v>
      </c>
      <c r="I26" s="42">
        <f>'T3'!C14</f>
        <v>111.72</v>
      </c>
    </row>
    <row r="27" spans="6:9" x14ac:dyDescent="0.2">
      <c r="F27" s="90"/>
      <c r="G27" s="41">
        <f t="shared" si="0"/>
        <v>9314</v>
      </c>
      <c r="H27" s="42">
        <f>'T1'!C15</f>
        <v>129.61000000000001</v>
      </c>
      <c r="I27" s="42">
        <f>'T3'!C15</f>
        <v>103.8</v>
      </c>
    </row>
    <row r="28" spans="6:9" x14ac:dyDescent="0.2">
      <c r="F28" s="90"/>
      <c r="G28" s="41">
        <f t="shared" si="0"/>
        <v>9345</v>
      </c>
      <c r="H28" s="42">
        <f>'T1'!C16</f>
        <v>125.66</v>
      </c>
      <c r="I28" s="42">
        <f>'T3'!C16</f>
        <v>102.92</v>
      </c>
    </row>
    <row r="29" spans="6:9" x14ac:dyDescent="0.2">
      <c r="F29" s="90"/>
      <c r="G29" s="41">
        <f t="shared" si="0"/>
        <v>9376</v>
      </c>
      <c r="H29" s="42">
        <f>'T1'!C17</f>
        <v>125.55</v>
      </c>
      <c r="I29" s="42">
        <f>'T3'!C17</f>
        <v>104.35</v>
      </c>
    </row>
    <row r="30" spans="6:9" x14ac:dyDescent="0.2">
      <c r="F30" s="90"/>
      <c r="G30" s="41">
        <f t="shared" si="0"/>
        <v>9406</v>
      </c>
      <c r="H30" s="42">
        <f>'T1'!C18</f>
        <v>124.97</v>
      </c>
      <c r="I30" s="42">
        <f>'T3'!C18</f>
        <v>104.79</v>
      </c>
    </row>
    <row r="31" spans="6:9" x14ac:dyDescent="0.2">
      <c r="F31" s="90"/>
      <c r="G31" s="41">
        <f t="shared" si="0"/>
        <v>9437</v>
      </c>
      <c r="H31" s="42">
        <f>'T1'!C19</f>
        <v>128.06</v>
      </c>
      <c r="I31" s="42">
        <f>'T3'!C19</f>
        <v>104.95</v>
      </c>
    </row>
    <row r="32" spans="6:9" ht="12" customHeight="1" x14ac:dyDescent="0.2">
      <c r="F32" s="90"/>
      <c r="G32" s="41">
        <f t="shared" si="0"/>
        <v>9467</v>
      </c>
      <c r="H32" s="42">
        <f>'T1'!C20</f>
        <v>141.52000000000001</v>
      </c>
      <c r="I32" s="42">
        <f>'T3'!C20</f>
        <v>103.53</v>
      </c>
    </row>
    <row r="33" spans="6:9" ht="12" customHeight="1" x14ac:dyDescent="0.2">
      <c r="F33" s="90"/>
      <c r="G33" s="41">
        <f t="shared" si="0"/>
        <v>9498</v>
      </c>
      <c r="H33" s="42">
        <f>'T1'!C28</f>
        <v>129.54</v>
      </c>
      <c r="I33" s="42">
        <f>'T3'!C28</f>
        <v>108.54</v>
      </c>
    </row>
    <row r="34" spans="6:9" x14ac:dyDescent="0.2">
      <c r="F34" s="90"/>
      <c r="G34" s="41">
        <f t="shared" si="0"/>
        <v>9529</v>
      </c>
      <c r="H34" s="42">
        <f>'T1'!C29</f>
        <v>127.83</v>
      </c>
      <c r="I34" s="42">
        <f>'T3'!C29</f>
        <v>107.85</v>
      </c>
    </row>
    <row r="35" spans="6:9" x14ac:dyDescent="0.2">
      <c r="F35" s="90"/>
      <c r="G35" s="41">
        <f t="shared" si="0"/>
        <v>9557</v>
      </c>
      <c r="H35" s="42">
        <f>'T1'!C30</f>
        <v>128.69</v>
      </c>
      <c r="I35" s="42">
        <f>'T3'!C30</f>
        <v>107.91</v>
      </c>
    </row>
    <row r="36" spans="6:9" x14ac:dyDescent="0.2">
      <c r="F36" s="90"/>
      <c r="G36" s="41">
        <f t="shared" si="0"/>
        <v>9588</v>
      </c>
      <c r="H36" s="42">
        <f>'T1'!C31</f>
        <v>131.47999999999999</v>
      </c>
      <c r="I36" s="42">
        <f>'T3'!C31</f>
        <v>112.43</v>
      </c>
    </row>
    <row r="37" spans="6:9" x14ac:dyDescent="0.2">
      <c r="F37" s="90"/>
      <c r="G37" s="41">
        <f t="shared" si="0"/>
        <v>9618</v>
      </c>
      <c r="H37" s="42">
        <f>'T1'!C32</f>
        <v>0</v>
      </c>
      <c r="I37" s="42">
        <f>'T3'!C32</f>
        <v>0</v>
      </c>
    </row>
    <row r="38" spans="6:9" x14ac:dyDescent="0.2">
      <c r="F38" s="90"/>
      <c r="G38" s="41">
        <f t="shared" si="0"/>
        <v>9649</v>
      </c>
      <c r="H38" s="42">
        <f>'T1'!C33</f>
        <v>0</v>
      </c>
      <c r="I38" s="42">
        <f>'T3'!C33</f>
        <v>0</v>
      </c>
    </row>
    <row r="39" spans="6:9" x14ac:dyDescent="0.2">
      <c r="F39" s="90"/>
      <c r="G39" s="41">
        <f t="shared" si="0"/>
        <v>9679</v>
      </c>
      <c r="H39" s="42">
        <f>'T1'!C34</f>
        <v>0</v>
      </c>
      <c r="I39" s="42">
        <f>'T3'!C34</f>
        <v>0</v>
      </c>
    </row>
    <row r="40" spans="6:9" x14ac:dyDescent="0.2">
      <c r="F40" s="90"/>
      <c r="G40" s="41">
        <f t="shared" si="0"/>
        <v>9710</v>
      </c>
      <c r="H40" s="42">
        <f>'T1'!C35</f>
        <v>0</v>
      </c>
      <c r="I40" s="42">
        <f>'T3'!C35</f>
        <v>0</v>
      </c>
    </row>
    <row r="41" spans="6:9" x14ac:dyDescent="0.2">
      <c r="F41" s="90"/>
      <c r="G41" s="41">
        <f t="shared" si="0"/>
        <v>9741</v>
      </c>
      <c r="H41" s="42">
        <f>'T1'!C36</f>
        <v>0</v>
      </c>
      <c r="I41" s="42">
        <f>'T3'!C36</f>
        <v>0</v>
      </c>
    </row>
    <row r="42" spans="6:9" x14ac:dyDescent="0.2">
      <c r="F42" s="90"/>
      <c r="G42" s="41">
        <f t="shared" si="0"/>
        <v>9771</v>
      </c>
      <c r="H42" s="42">
        <f>'T1'!C37</f>
        <v>0</v>
      </c>
      <c r="I42" s="42">
        <f>'T3'!C37</f>
        <v>0</v>
      </c>
    </row>
    <row r="43" spans="6:9" x14ac:dyDescent="0.2">
      <c r="F43" s="90"/>
      <c r="G43" s="41">
        <f t="shared" si="0"/>
        <v>9802</v>
      </c>
      <c r="H43" s="42">
        <f>'T1'!C38</f>
        <v>0</v>
      </c>
      <c r="I43" s="42">
        <f>'T3'!C38</f>
        <v>0</v>
      </c>
    </row>
    <row r="44" spans="6:9" x14ac:dyDescent="0.2">
      <c r="F44" s="90"/>
      <c r="G44" s="41">
        <f t="shared" si="0"/>
        <v>9832</v>
      </c>
      <c r="H44" s="42">
        <f>'T1'!C39</f>
        <v>0</v>
      </c>
      <c r="I44" s="42">
        <f>'T3'!C39</f>
        <v>0</v>
      </c>
    </row>
  </sheetData>
  <sheetProtection selectLockedCells="1"/>
  <mergeCells count="4">
    <mergeCell ref="D1:D11"/>
    <mergeCell ref="G17:I17"/>
    <mergeCell ref="G18:I18"/>
    <mergeCell ref="H19:I19"/>
  </mergeCells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/>
  </sheetViews>
  <sheetFormatPr baseColWidth="10" defaultColWidth="11.42578125" defaultRowHeight="12.75" x14ac:dyDescent="0.2"/>
  <cols>
    <col min="1" max="1" width="1.7109375" style="21" customWidth="1"/>
    <col min="2" max="2" width="25.7109375" style="22" customWidth="1"/>
    <col min="3" max="3" width="15.7109375" style="22" customWidth="1"/>
    <col min="4" max="4" width="1.7109375" style="22" customWidth="1"/>
    <col min="5" max="5" width="25.7109375" style="22" customWidth="1"/>
    <col min="6" max="16384" width="11.42578125" style="22"/>
  </cols>
  <sheetData>
    <row r="3" spans="1:2" x14ac:dyDescent="0.2">
      <c r="B3" s="21"/>
    </row>
    <row r="4" spans="1:2" x14ac:dyDescent="0.2">
      <c r="B4" s="21"/>
    </row>
    <row r="5" spans="1:2" x14ac:dyDescent="0.2">
      <c r="B5" s="21"/>
    </row>
    <row r="6" spans="1:2" x14ac:dyDescent="0.2">
      <c r="B6" s="21"/>
    </row>
    <row r="7" spans="1:2" x14ac:dyDescent="0.2">
      <c r="B7" s="21"/>
    </row>
    <row r="8" spans="1:2" x14ac:dyDescent="0.2">
      <c r="B8" s="21"/>
    </row>
    <row r="9" spans="1:2" x14ac:dyDescent="0.2">
      <c r="B9" s="21"/>
    </row>
    <row r="10" spans="1:2" x14ac:dyDescent="0.2">
      <c r="B10" s="21"/>
    </row>
    <row r="11" spans="1:2" x14ac:dyDescent="0.2">
      <c r="B11" s="21"/>
    </row>
    <row r="12" spans="1:2" x14ac:dyDescent="0.2">
      <c r="B12" s="21"/>
    </row>
    <row r="13" spans="1:2" x14ac:dyDescent="0.2">
      <c r="B13" s="21"/>
    </row>
    <row r="14" spans="1:2" x14ac:dyDescent="0.2">
      <c r="B14" s="21"/>
    </row>
    <row r="15" spans="1:2" x14ac:dyDescent="0.2">
      <c r="B15" s="21"/>
    </row>
    <row r="16" spans="1:2" x14ac:dyDescent="0.2">
      <c r="A16" s="22"/>
      <c r="B16" s="21"/>
    </row>
    <row r="17" spans="1:2" x14ac:dyDescent="0.2">
      <c r="A17" s="22"/>
      <c r="B17" s="21"/>
    </row>
    <row r="18" spans="1:2" x14ac:dyDescent="0.2">
      <c r="A18" s="22"/>
      <c r="B18" s="21"/>
    </row>
    <row r="19" spans="1:2" x14ac:dyDescent="0.2">
      <c r="B19" s="23"/>
    </row>
    <row r="20" spans="1:2" x14ac:dyDescent="0.2">
      <c r="B20" s="21"/>
    </row>
    <row r="21" spans="1:2" x14ac:dyDescent="0.2">
      <c r="A21" s="24" t="s">
        <v>2</v>
      </c>
      <c r="B21" s="21"/>
    </row>
    <row r="23" spans="1:2" ht="11.1" customHeight="1" x14ac:dyDescent="0.2">
      <c r="A23" s="22"/>
      <c r="B23" s="24" t="s">
        <v>3</v>
      </c>
    </row>
    <row r="24" spans="1:2" ht="11.1" customHeight="1" x14ac:dyDescent="0.2">
      <c r="A24" s="22"/>
      <c r="B24" s="93" t="s">
        <v>132</v>
      </c>
    </row>
    <row r="25" spans="1:2" ht="11.1" customHeight="1" x14ac:dyDescent="0.2">
      <c r="A25" s="22"/>
    </row>
    <row r="26" spans="1:2" ht="11.1" customHeight="1" x14ac:dyDescent="0.2">
      <c r="A26" s="22"/>
      <c r="B26" s="43" t="s">
        <v>50</v>
      </c>
    </row>
    <row r="27" spans="1:2" ht="11.1" customHeight="1" x14ac:dyDescent="0.2">
      <c r="A27" s="22"/>
      <c r="B27" s="93" t="s">
        <v>134</v>
      </c>
    </row>
    <row r="28" spans="1:2" ht="11.1" customHeight="1" x14ac:dyDescent="0.2">
      <c r="A28" s="22"/>
      <c r="B28" s="26"/>
    </row>
    <row r="29" spans="1:2" ht="11.1" customHeight="1" x14ac:dyDescent="0.2">
      <c r="A29" s="22"/>
      <c r="B29" s="24"/>
    </row>
    <row r="30" spans="1:2" ht="11.1" customHeight="1" x14ac:dyDescent="0.2">
      <c r="A30" s="22"/>
      <c r="B30" s="26"/>
    </row>
    <row r="31" spans="1:2" ht="11.1" customHeight="1" x14ac:dyDescent="0.2">
      <c r="A31" s="22"/>
      <c r="B31" s="26"/>
    </row>
    <row r="32" spans="1:2" ht="11.1" customHeight="1" x14ac:dyDescent="0.2">
      <c r="A32" s="22"/>
      <c r="B32" s="25"/>
    </row>
    <row r="33" spans="1:5" ht="80.45" customHeight="1" x14ac:dyDescent="0.2">
      <c r="A33" s="22"/>
    </row>
    <row r="34" spans="1:5" ht="10.9" customHeight="1" x14ac:dyDescent="0.2">
      <c r="A34" s="27" t="s">
        <v>4</v>
      </c>
      <c r="B34" s="28"/>
      <c r="C34" s="28"/>
      <c r="D34" s="29" t="s">
        <v>5</v>
      </c>
      <c r="E34" s="30"/>
    </row>
    <row r="35" spans="1:5" ht="10.9" customHeight="1" x14ac:dyDescent="0.2">
      <c r="A35" s="28"/>
      <c r="B35" s="28"/>
      <c r="C35" s="28"/>
      <c r="D35" s="30"/>
      <c r="E35" s="30"/>
    </row>
    <row r="36" spans="1:5" ht="10.9" customHeight="1" x14ac:dyDescent="0.2">
      <c r="A36" s="28"/>
      <c r="B36" s="31" t="s">
        <v>6</v>
      </c>
      <c r="C36" s="28"/>
      <c r="D36" s="30">
        <v>0</v>
      </c>
      <c r="E36" s="30" t="s">
        <v>7</v>
      </c>
    </row>
    <row r="37" spans="1:5" ht="10.9" customHeight="1" x14ac:dyDescent="0.2">
      <c r="A37" s="28"/>
      <c r="B37" s="28" t="s">
        <v>37</v>
      </c>
      <c r="C37" s="28"/>
      <c r="D37" s="28"/>
      <c r="E37" s="30" t="s">
        <v>8</v>
      </c>
    </row>
    <row r="38" spans="1:5" ht="10.9" customHeight="1" x14ac:dyDescent="0.2">
      <c r="A38" s="28"/>
      <c r="B38" s="28" t="s">
        <v>38</v>
      </c>
      <c r="C38" s="28"/>
      <c r="D38" s="28"/>
      <c r="E38" s="30" t="s">
        <v>9</v>
      </c>
    </row>
    <row r="39" spans="1:5" ht="10.9" customHeight="1" x14ac:dyDescent="0.2">
      <c r="A39" s="28"/>
      <c r="B39" s="28" t="s">
        <v>10</v>
      </c>
      <c r="C39" s="28"/>
      <c r="D39" s="30" t="s">
        <v>11</v>
      </c>
      <c r="E39" s="30" t="s">
        <v>12</v>
      </c>
    </row>
    <row r="40" spans="1:5" ht="10.9" customHeight="1" x14ac:dyDescent="0.2">
      <c r="A40" s="28"/>
      <c r="B40" s="28" t="s">
        <v>13</v>
      </c>
      <c r="C40" s="28"/>
      <c r="D40" s="30" t="s">
        <v>14</v>
      </c>
      <c r="E40" s="30" t="s">
        <v>15</v>
      </c>
    </row>
    <row r="41" spans="1:5" ht="10.9" customHeight="1" x14ac:dyDescent="0.2">
      <c r="A41" s="28"/>
      <c r="B41" s="31"/>
      <c r="C41" s="32"/>
      <c r="D41" s="30" t="s">
        <v>16</v>
      </c>
      <c r="E41" s="30" t="s">
        <v>17</v>
      </c>
    </row>
    <row r="42" spans="1:5" ht="10.9" customHeight="1" x14ac:dyDescent="0.2">
      <c r="A42" s="28"/>
      <c r="B42" s="28" t="s">
        <v>40</v>
      </c>
      <c r="C42" s="32"/>
      <c r="D42" s="30" t="s">
        <v>18</v>
      </c>
      <c r="E42" s="30" t="s">
        <v>19</v>
      </c>
    </row>
    <row r="43" spans="1:5" ht="10.9" customHeight="1" x14ac:dyDescent="0.2">
      <c r="A43" s="28"/>
      <c r="B43" s="28" t="s">
        <v>41</v>
      </c>
      <c r="C43" s="32"/>
      <c r="D43" s="30" t="s">
        <v>20</v>
      </c>
      <c r="E43" s="30" t="s">
        <v>21</v>
      </c>
    </row>
    <row r="44" spans="1:5" ht="10.9" customHeight="1" x14ac:dyDescent="0.2">
      <c r="A44" s="32"/>
      <c r="B44" s="33"/>
      <c r="C44" s="32"/>
      <c r="D44" s="28"/>
      <c r="E44" s="30" t="s">
        <v>22</v>
      </c>
    </row>
    <row r="45" spans="1:5" ht="10.9" customHeight="1" x14ac:dyDescent="0.2">
      <c r="A45" s="32"/>
      <c r="B45" s="33"/>
      <c r="C45" s="32"/>
      <c r="D45" s="30" t="s">
        <v>23</v>
      </c>
      <c r="E45" s="30" t="s">
        <v>24</v>
      </c>
    </row>
    <row r="46" spans="1:5" ht="10.9" customHeight="1" x14ac:dyDescent="0.2">
      <c r="A46" s="32"/>
      <c r="B46" s="33"/>
      <c r="C46" s="32"/>
      <c r="D46" s="30" t="s">
        <v>25</v>
      </c>
      <c r="E46" s="30" t="s">
        <v>26</v>
      </c>
    </row>
    <row r="47" spans="1:5" ht="10.9" customHeight="1" x14ac:dyDescent="0.2">
      <c r="A47" s="32"/>
      <c r="B47" s="33"/>
      <c r="C47" s="32"/>
      <c r="D47" s="30" t="s">
        <v>27</v>
      </c>
      <c r="E47" s="30" t="s">
        <v>28</v>
      </c>
    </row>
    <row r="48" spans="1:5" ht="10.9" customHeight="1" x14ac:dyDescent="0.2">
      <c r="A48" s="32"/>
      <c r="B48" s="33"/>
      <c r="C48" s="32"/>
      <c r="D48" s="30" t="s">
        <v>29</v>
      </c>
      <c r="E48" s="30" t="s">
        <v>30</v>
      </c>
    </row>
    <row r="49" spans="1:5" ht="10.9" customHeight="1" x14ac:dyDescent="0.2">
      <c r="A49" s="32"/>
      <c r="B49" s="33"/>
      <c r="C49" s="32"/>
      <c r="D49" s="28"/>
      <c r="E49" s="30"/>
    </row>
    <row r="50" spans="1:5" ht="10.9" customHeight="1" x14ac:dyDescent="0.2">
      <c r="A50" s="32"/>
      <c r="B50" s="33"/>
      <c r="C50" s="32"/>
      <c r="D50" s="28"/>
      <c r="E50" s="30"/>
    </row>
    <row r="51" spans="1:5" ht="10.9" customHeight="1" x14ac:dyDescent="0.2">
      <c r="A51" s="28"/>
      <c r="B51" s="31" t="s">
        <v>31</v>
      </c>
      <c r="C51" s="32"/>
    </row>
    <row r="52" spans="1:5" ht="10.9" customHeight="1" x14ac:dyDescent="0.2">
      <c r="A52" s="28"/>
      <c r="B52" s="94" t="s">
        <v>131</v>
      </c>
      <c r="C52" s="32"/>
    </row>
    <row r="53" spans="1:5" ht="10.9" customHeight="1" x14ac:dyDescent="0.2">
      <c r="A53" s="28"/>
      <c r="B53" s="34"/>
      <c r="C53" s="32"/>
    </row>
    <row r="54" spans="1:5" ht="30" customHeight="1" x14ac:dyDescent="0.2">
      <c r="A54" s="28"/>
      <c r="B54" s="34"/>
      <c r="C54" s="32"/>
    </row>
    <row r="55" spans="1:5" ht="18" customHeight="1" x14ac:dyDescent="0.2">
      <c r="A55" s="22"/>
      <c r="B55" s="108" t="s">
        <v>32</v>
      </c>
      <c r="C55" s="108"/>
      <c r="D55" s="108"/>
    </row>
    <row r="56" spans="1:5" ht="18" customHeight="1" x14ac:dyDescent="0.2">
      <c r="A56" s="32"/>
      <c r="B56" s="108"/>
      <c r="C56" s="108"/>
      <c r="D56" s="108"/>
    </row>
    <row r="57" spans="1:5" ht="10.9" customHeight="1" x14ac:dyDescent="0.2">
      <c r="A57" s="32"/>
      <c r="B57" s="35" t="s">
        <v>33</v>
      </c>
      <c r="C57" s="32"/>
    </row>
    <row r="58" spans="1:5" ht="10.9" customHeight="1" x14ac:dyDescent="0.2">
      <c r="A58" s="32"/>
      <c r="C58" s="32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7"/>
  <sheetViews>
    <sheetView zoomScaleNormal="100" workbookViewId="0">
      <selection sqref="A1:B1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2" customWidth="1"/>
    <col min="4" max="4" width="9.5703125" style="2" customWidth="1"/>
    <col min="5" max="16384" width="11.5703125" style="2"/>
  </cols>
  <sheetData>
    <row r="1" spans="1:4" ht="100.15" customHeight="1" x14ac:dyDescent="0.3">
      <c r="A1" s="109" t="s">
        <v>34</v>
      </c>
      <c r="B1" s="109"/>
      <c r="C1" s="1"/>
      <c r="D1" s="110"/>
    </row>
    <row r="2" spans="1:4" s="5" customFormat="1" ht="20.65" customHeight="1" x14ac:dyDescent="0.2">
      <c r="A2" s="4"/>
      <c r="C2" s="6" t="s">
        <v>35</v>
      </c>
      <c r="D2" s="111"/>
    </row>
    <row r="3" spans="1:4" s="5" customFormat="1" ht="12" customHeight="1" x14ac:dyDescent="0.2">
      <c r="A3" s="4"/>
      <c r="C3" s="7"/>
      <c r="D3" s="111"/>
    </row>
    <row r="4" spans="1:4" s="5" customFormat="1" ht="12" customHeight="1" x14ac:dyDescent="0.2">
      <c r="A4" s="4"/>
      <c r="B4" s="112" t="s">
        <v>51</v>
      </c>
      <c r="D4" s="111"/>
    </row>
    <row r="5" spans="1:4" s="5" customFormat="1" ht="12" customHeight="1" x14ac:dyDescent="0.2">
      <c r="A5" s="4"/>
      <c r="B5" s="113"/>
      <c r="C5" s="10"/>
      <c r="D5" s="111"/>
    </row>
    <row r="6" spans="1:4" s="5" customFormat="1" ht="24" customHeight="1" x14ac:dyDescent="0.2">
      <c r="A6" s="4"/>
      <c r="B6" s="11" t="s">
        <v>36</v>
      </c>
      <c r="C6" s="9"/>
      <c r="D6" s="111"/>
    </row>
    <row r="7" spans="1:4" s="5" customFormat="1" ht="12" customHeight="1" x14ac:dyDescent="0.2">
      <c r="A7" s="4"/>
      <c r="B7" s="8"/>
      <c r="C7" s="9"/>
      <c r="D7" s="111"/>
    </row>
    <row r="8" spans="1:4" x14ac:dyDescent="0.2">
      <c r="A8" s="37">
        <v>1</v>
      </c>
      <c r="B8" s="44" t="s">
        <v>118</v>
      </c>
      <c r="C8" s="95"/>
    </row>
    <row r="9" spans="1:4" ht="12.75" x14ac:dyDescent="0.2">
      <c r="A9" s="45"/>
      <c r="B9" s="46" t="s">
        <v>52</v>
      </c>
      <c r="C9" s="96">
        <v>4</v>
      </c>
    </row>
    <row r="10" spans="1:4" ht="12.75" x14ac:dyDescent="0.2">
      <c r="A10" s="45"/>
      <c r="B10" s="46" t="s">
        <v>53</v>
      </c>
      <c r="C10" s="96">
        <v>5</v>
      </c>
    </row>
    <row r="11" spans="1:4" ht="12.75" x14ac:dyDescent="0.2">
      <c r="A11" s="45"/>
      <c r="B11" s="46" t="s">
        <v>54</v>
      </c>
      <c r="C11" s="96">
        <v>6</v>
      </c>
    </row>
    <row r="12" spans="1:4" x14ac:dyDescent="0.2">
      <c r="A12" s="47"/>
      <c r="B12" s="46" t="s">
        <v>55</v>
      </c>
      <c r="C12" s="96">
        <v>6</v>
      </c>
    </row>
    <row r="13" spans="1:4" ht="12.75" x14ac:dyDescent="0.2">
      <c r="A13" s="45"/>
      <c r="B13" s="46" t="s">
        <v>56</v>
      </c>
      <c r="C13" s="96">
        <v>7</v>
      </c>
    </row>
    <row r="14" spans="1:4" x14ac:dyDescent="0.2">
      <c r="A14" s="48"/>
      <c r="B14" s="49"/>
      <c r="C14" s="97"/>
    </row>
    <row r="15" spans="1:4" ht="12.75" x14ac:dyDescent="0.2">
      <c r="A15" s="50">
        <v>2</v>
      </c>
      <c r="B15" s="47" t="s">
        <v>119</v>
      </c>
      <c r="C15" s="82"/>
    </row>
    <row r="16" spans="1:4" ht="12.75" x14ac:dyDescent="0.2">
      <c r="A16" s="45"/>
      <c r="B16" s="46" t="s">
        <v>52</v>
      </c>
      <c r="C16" s="96">
        <v>8</v>
      </c>
    </row>
    <row r="17" spans="1:6" ht="12.75" x14ac:dyDescent="0.2">
      <c r="A17" s="45"/>
      <c r="B17" s="46" t="s">
        <v>53</v>
      </c>
      <c r="C17" s="96">
        <v>9</v>
      </c>
    </row>
    <row r="18" spans="1:6" ht="12.75" x14ac:dyDescent="0.2">
      <c r="A18" s="45"/>
      <c r="B18" s="46" t="s">
        <v>54</v>
      </c>
      <c r="C18" s="96">
        <v>10</v>
      </c>
    </row>
    <row r="19" spans="1:6" x14ac:dyDescent="0.2">
      <c r="A19" s="51"/>
      <c r="B19" s="46" t="s">
        <v>55</v>
      </c>
      <c r="C19" s="96">
        <v>10</v>
      </c>
    </row>
    <row r="20" spans="1:6" ht="12.75" x14ac:dyDescent="0.2">
      <c r="A20" s="45"/>
      <c r="B20" s="46" t="s">
        <v>56</v>
      </c>
      <c r="C20" s="96">
        <v>11</v>
      </c>
    </row>
    <row r="21" spans="1:6" x14ac:dyDescent="0.2">
      <c r="A21" s="51"/>
      <c r="B21" s="52"/>
      <c r="C21" s="97"/>
    </row>
    <row r="22" spans="1:6" x14ac:dyDescent="0.2">
      <c r="A22" s="47" t="s">
        <v>57</v>
      </c>
      <c r="B22" s="47" t="s">
        <v>120</v>
      </c>
      <c r="C22" s="97"/>
      <c r="F22" s="36"/>
    </row>
    <row r="23" spans="1:6" ht="12.75" x14ac:dyDescent="0.2">
      <c r="A23" s="45"/>
      <c r="B23" s="46" t="s">
        <v>52</v>
      </c>
      <c r="C23" s="96">
        <v>12</v>
      </c>
    </row>
    <row r="24" spans="1:6" x14ac:dyDescent="0.2">
      <c r="A24" s="47"/>
      <c r="B24" s="46" t="s">
        <v>53</v>
      </c>
      <c r="C24" s="96">
        <v>13</v>
      </c>
    </row>
    <row r="25" spans="1:6" ht="12.75" x14ac:dyDescent="0.2">
      <c r="A25" s="45"/>
      <c r="B25" s="46" t="s">
        <v>54</v>
      </c>
      <c r="C25" s="96">
        <v>14</v>
      </c>
    </row>
    <row r="26" spans="1:6" x14ac:dyDescent="0.2">
      <c r="A26" s="53"/>
      <c r="B26" s="46" t="s">
        <v>55</v>
      </c>
      <c r="C26" s="98">
        <v>14</v>
      </c>
    </row>
    <row r="27" spans="1:6" x14ac:dyDescent="0.2">
      <c r="A27" s="47"/>
      <c r="B27" s="46" t="s">
        <v>58</v>
      </c>
      <c r="C27" s="96">
        <v>15</v>
      </c>
    </row>
  </sheetData>
  <mergeCells count="3">
    <mergeCell ref="A1:B1"/>
    <mergeCell ref="D1:D7"/>
    <mergeCell ref="B4:B5"/>
  </mergeCells>
  <hyperlinks>
    <hyperlink ref="B4" r:id="rId1" display="Metadaten zu dieser Statistik" xr:uid="{23115451-6F60-4A3F-B7AB-7F223750FB28}"/>
    <hyperlink ref="B4:B5" r:id="rId2" display="https://www.statistik-berlin-brandenburg.de/publikationen/Metadaten/MD_47414_2025.pdf" xr:uid="{555CD670-2B1B-45EA-AA33-12289C364FAA}"/>
    <hyperlink ref="C11" location="'T1'!T2" display="'T1'!T2" xr:uid="{68FCFA27-BDFB-44F5-A6B5-12B7A2536FD1}"/>
    <hyperlink ref="C13" location="'T1'!AD2" display="'T1'!AD2" xr:uid="{C0A599EA-1350-4A3A-B263-68A6B94C4D89}"/>
    <hyperlink ref="C20" location="'T2'!AD2" display="'T2'!AD2" xr:uid="{D160E3D6-13E0-4702-9C0A-E48A53B2F5B8}"/>
    <hyperlink ref="A22" location="'T3'!A1" display="3" xr:uid="{E65FBA9F-5F18-4827-9A75-089F05F67427}"/>
    <hyperlink ref="B22" location="'T3'!A1" display="Index der tätigen Personen im Land Berlin nach Wirtschaftsbereichen" xr:uid="{0E97E627-B922-457E-810C-A11645CB7443}"/>
    <hyperlink ref="B9" location="'T1'!A2" display="Wirtschaftszweig H Verkehr und Lagerei" xr:uid="{BE6EDD25-D177-47B7-A9AB-C2618578ABA3}"/>
    <hyperlink ref="B10" location="'T1'!K2" display="Wirtschaftszweig J Information und Kommunikation" xr:uid="{864870A1-7C3D-4169-BC24-ACA1C8EC7F73}"/>
    <hyperlink ref="B11" location="'T1'!T2" display="Wirtschaftszweig L Grundstücks- und Wohnungswesen" xr:uid="{CE15DA43-21FE-4282-B0F0-301C96B69300}"/>
    <hyperlink ref="B13" location="'T1'!AD2" display="Wirtschaftszweig N Erbringung von sonstigen wirtschaftlichen Dienstleistungen." xr:uid="{6E214A9B-2AE6-48A8-9BB8-9E77329E6CCE}"/>
    <hyperlink ref="B12" location="'T1'!T2" display="Wirtschaftszweig M  Freiberufliche, wissenschaftliche und technische Dienstleistungen" xr:uid="{960587DF-6784-4978-AC37-565455097C45}"/>
    <hyperlink ref="C9" location="'T1'!A2" display="'T1'!A2" xr:uid="{C9D12BCB-239D-48F0-8F51-1B76E9763B03}"/>
    <hyperlink ref="C10" location="'T1'!K2" display="'T1'!K2" xr:uid="{A98780FD-981F-4AAC-BE23-1AA26A2F8C68}"/>
    <hyperlink ref="A15" location="'T2'!A1" display="'T2'!A1" xr:uid="{22DFC911-8510-43E9-B7F2-2F12D8C98037}"/>
    <hyperlink ref="B15" location="'T2'!A1" display="Nominaler Umsatzindex im Land Berlin nach Wirtschaftsbereichen" xr:uid="{379A0260-5E01-4407-90F8-73D65A4B1AB4}"/>
    <hyperlink ref="B16" location="'T2'!A2" display="Wirtschaftszweig H Verkehr und Lagerei" xr:uid="{EDC8BC98-D011-4CDD-984C-0FFFFFF2E180}"/>
    <hyperlink ref="C16" location="'T2'!A2" display="'T2'!A2" xr:uid="{6904730F-DB92-45EF-847D-C964A2C545F9}"/>
    <hyperlink ref="C17" location="'T2'!K2" display="'T2'!K2" xr:uid="{56255A45-7F9C-4363-BF86-786AF0104BD3}"/>
    <hyperlink ref="B17" location="'T2'!K2" display="Wirtschaftszweig J Information und Kommunikation" xr:uid="{2F065B5B-77D9-4F53-8FB3-B38EC6639FEA}"/>
    <hyperlink ref="C18" location="'T2'!T2" display="'T2'!T2" xr:uid="{CFC57CE3-1630-47B3-956D-19E99A53BEAC}"/>
    <hyperlink ref="B18" location="'T2'!T2" display="Wirtschaftszweig L Grundstücks- und Wohnungswesen" xr:uid="{50802A5E-F7B5-4799-80F2-6F4718CF18E6}"/>
    <hyperlink ref="B19" location="'T2'!T2" display="Wirtschaftszweig M  Freiberufliche, wissenschaftliche und technische Dienstleistungen" xr:uid="{BCC09250-DCB7-4975-BC1E-C8F56EEE4954}"/>
    <hyperlink ref="B20" location="'T2'!AD2" display="Wirtschaftszweig N Erbringung von sonstigen wirtschaftlichen Dienstleistungen." xr:uid="{0787882F-8BCB-4CF1-BD13-4E5BCD750493}"/>
    <hyperlink ref="B23" location="'T3'!A2" display="Wirtschaftszweig H Verkehr und Lagerei" xr:uid="{6772A576-2B67-4F66-A9F2-7B00A5DCD21C}"/>
    <hyperlink ref="C23" location="'T3'!A2" display="'T3'!A2" xr:uid="{AB96D383-2E17-4F39-A680-579D8A53529E}"/>
    <hyperlink ref="B25:B26" location="'T3'!X2" display="Wirtschaftszweig L Grundstücks- und Wohnungswesen" xr:uid="{6DD7259E-BE25-4FA5-942F-A141D231F97C}"/>
    <hyperlink ref="C25" location="'T3'!T2" display="'T3'!T2" xr:uid="{F9D15A3D-6005-49F8-90D6-BD9399CBF5A6}"/>
    <hyperlink ref="C12" location="'T1'!T2" display="'T1'!T2" xr:uid="{25B083C5-595D-4D3A-B4E5-4B47EE1C5112}"/>
    <hyperlink ref="C19" location="'T2'!T2" display="'T2'!T2" xr:uid="{8951DE11-CF68-403C-837B-F72EA0AE3B62}"/>
    <hyperlink ref="C26" location="Inhaltsverzeichnis!T2" display="Inhaltsverzeichnis!T2" xr:uid="{CE853769-EEE7-4C94-B957-ABDE1CC45FA4}"/>
    <hyperlink ref="B8" location="'T1'!A1" display="Realer Umsatzindex im Land Berlin nach Wirtschaftsbereichen" xr:uid="{EF0F5F39-4ABE-4EC0-AD76-7B1233035964}"/>
    <hyperlink ref="A8" location="'T1'!A1" display="'T1'!A1" xr:uid="{34DA1C9F-16C4-4879-9BCC-EB307DF8B414}"/>
    <hyperlink ref="B24" location="'T3'!K2" display="Wirtschaftszweig J Information und Kommunikation" xr:uid="{1458FA39-11FA-448C-B59C-7B26FC015384}"/>
    <hyperlink ref="C24" location="'T3'!K2" display="'T3'!K2" xr:uid="{26A94D2B-AB97-4C72-8E80-D6C8B2D1C57D}"/>
    <hyperlink ref="B25" location="'T3'!T2" display="Wirtschaftszweig L Grundstücks- und Wohnungswesen" xr:uid="{F8E84ECF-1FDC-40F1-B6B7-B3FE22542CEF}"/>
    <hyperlink ref="B26" location="'T3'!T2" display="Wirtschaftszweig M  Freiberufliche, wissenschaftliche und technische Dienstleistungen" xr:uid="{A4408448-5915-404B-941B-0F2E5E7816A9}"/>
    <hyperlink ref="B27" location="'T3'!AD2" display="Wirtschaftszweig N Erbringung von sonstigen wirtschaftlichen Dienstleistungen" xr:uid="{08004029-6CDE-4A34-B4A4-BA645E3E8C08}"/>
    <hyperlink ref="C27" location="'T3'!AD2" display="'T3'!AD2" xr:uid="{A019B401-25EC-46F8-9AAD-239304116349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3A0D-ED9A-4A53-97B3-76AEA286717B}">
  <sheetPr codeName="Tabelle4"/>
  <dimension ref="A1:AM176"/>
  <sheetViews>
    <sheetView topLeftCell="H1" zoomScaleNormal="100" workbookViewId="0">
      <pane ySplit="7" topLeftCell="A30" activePane="bottomLeft" state="frozen"/>
      <selection pane="bottomLeft" activeCell="AD8" sqref="AD8:AJ8"/>
    </sheetView>
  </sheetViews>
  <sheetFormatPr baseColWidth="10" defaultColWidth="9.28515625" defaultRowHeight="12.75" x14ac:dyDescent="0.2"/>
  <cols>
    <col min="1" max="1" width="4" style="82" customWidth="1"/>
    <col min="2" max="2" width="7.7109375" style="82" customWidth="1"/>
    <col min="3" max="3" width="10.7109375" style="82" customWidth="1"/>
    <col min="4" max="4" width="5.85546875" style="82" customWidth="1"/>
    <col min="5" max="5" width="11.7109375" style="82" customWidth="1"/>
    <col min="6" max="6" width="9.7109375" style="82" customWidth="1"/>
    <col min="7" max="7" width="7.28515625" style="82" customWidth="1"/>
    <col min="8" max="8" width="6.28515625" style="82" customWidth="1"/>
    <col min="9" max="10" width="10" style="82" customWidth="1"/>
    <col min="11" max="11" width="7.7109375" style="82" customWidth="1"/>
    <col min="12" max="12" width="6.28515625" style="82" customWidth="1"/>
    <col min="13" max="13" width="14.85546875" style="82" customWidth="1"/>
    <col min="14" max="14" width="6.140625" style="82" customWidth="1"/>
    <col min="15" max="15" width="5.85546875" style="82" customWidth="1"/>
    <col min="16" max="16" width="9.140625" style="82" customWidth="1"/>
    <col min="17" max="17" width="8.7109375" style="82" customWidth="1"/>
    <col min="18" max="18" width="6.7109375" style="83" customWidth="1"/>
    <col min="19" max="19" width="7.7109375" style="82" customWidth="1"/>
    <col min="20" max="20" width="4" style="82" customWidth="1"/>
    <col min="21" max="21" width="7.7109375" style="82" customWidth="1"/>
    <col min="22" max="22" width="6" style="82" customWidth="1"/>
    <col min="23" max="23" width="8" style="82" customWidth="1"/>
    <col min="24" max="24" width="12.28515625" style="82" customWidth="1"/>
    <col min="25" max="25" width="8.42578125" style="82" customWidth="1"/>
    <col min="26" max="26" width="7.42578125" style="82" customWidth="1"/>
    <col min="27" max="27" width="9.85546875" style="82" customWidth="1"/>
    <col min="28" max="28" width="6" style="82" customWidth="1"/>
    <col min="29" max="29" width="6.28515625" style="82" customWidth="1"/>
    <col min="30" max="30" width="6.5703125" style="82" customWidth="1"/>
    <col min="31" max="31" width="6" style="82" customWidth="1"/>
    <col min="32" max="32" width="8.5703125" style="82" customWidth="1"/>
    <col min="33" max="33" width="10.7109375" style="82" customWidth="1"/>
    <col min="34" max="34" width="8.7109375" style="82" customWidth="1"/>
    <col min="35" max="35" width="9.42578125" style="82" customWidth="1"/>
    <col min="36" max="36" width="12.140625" style="82" customWidth="1"/>
    <col min="37" max="37" width="6.7109375" style="83" customWidth="1"/>
    <col min="38" max="38" width="7.7109375" style="82" customWidth="1"/>
    <col min="39" max="16384" width="9.28515625" style="82"/>
  </cols>
  <sheetData>
    <row r="1" spans="1:39" s="56" customFormat="1" ht="12" customHeight="1" x14ac:dyDescent="0.2">
      <c r="A1" s="138" t="s">
        <v>127</v>
      </c>
      <c r="B1" s="138"/>
      <c r="C1" s="138"/>
      <c r="D1" s="138"/>
      <c r="E1" s="138"/>
      <c r="F1" s="138"/>
      <c r="G1" s="138"/>
      <c r="H1" s="138"/>
      <c r="I1" s="138"/>
      <c r="J1" s="138"/>
      <c r="K1" s="155"/>
      <c r="L1" s="155"/>
      <c r="M1" s="155"/>
      <c r="N1" s="155"/>
      <c r="O1" s="155"/>
      <c r="P1" s="155"/>
      <c r="Q1" s="155"/>
      <c r="R1" s="155"/>
      <c r="S1" s="155"/>
      <c r="T1" s="156" t="s">
        <v>127</v>
      </c>
      <c r="U1" s="156"/>
      <c r="V1" s="156"/>
      <c r="W1" s="156"/>
      <c r="X1" s="156"/>
      <c r="Y1" s="156"/>
      <c r="Z1" s="156"/>
      <c r="AA1" s="156"/>
      <c r="AB1" s="156"/>
      <c r="AC1" s="156"/>
      <c r="AD1" s="45"/>
      <c r="AE1" s="47"/>
      <c r="AF1" s="47"/>
      <c r="AG1" s="54"/>
      <c r="AH1" s="54"/>
      <c r="AI1" s="54"/>
      <c r="AJ1" s="54"/>
      <c r="AK1" s="55"/>
    </row>
    <row r="2" spans="1:39" s="54" customFormat="1" ht="12" customHeight="1" x14ac:dyDescent="0.2">
      <c r="A2" s="138" t="s">
        <v>59</v>
      </c>
      <c r="B2" s="138"/>
      <c r="C2" s="138"/>
      <c r="D2" s="138"/>
      <c r="E2" s="138"/>
      <c r="F2" s="138"/>
      <c r="G2" s="138"/>
      <c r="H2" s="138"/>
      <c r="I2" s="138"/>
      <c r="J2" s="138"/>
      <c r="K2" s="138" t="s">
        <v>122</v>
      </c>
      <c r="L2" s="138"/>
      <c r="M2" s="138"/>
      <c r="N2" s="138"/>
      <c r="O2" s="138"/>
      <c r="P2" s="138"/>
      <c r="Q2" s="138"/>
      <c r="R2" s="138"/>
      <c r="S2" s="138"/>
      <c r="T2" s="138" t="s">
        <v>123</v>
      </c>
      <c r="U2" s="138"/>
      <c r="V2" s="138"/>
      <c r="W2" s="138"/>
      <c r="X2" s="138"/>
      <c r="Y2" s="138"/>
      <c r="Z2" s="138"/>
      <c r="AA2" s="138"/>
      <c r="AB2" s="138"/>
      <c r="AC2" s="138"/>
      <c r="AD2" s="138" t="s">
        <v>124</v>
      </c>
      <c r="AE2" s="138"/>
      <c r="AF2" s="138"/>
      <c r="AG2" s="138"/>
      <c r="AH2" s="138"/>
      <c r="AI2" s="138"/>
      <c r="AJ2" s="138"/>
      <c r="AK2" s="138"/>
      <c r="AL2" s="138"/>
    </row>
    <row r="3" spans="1:39" s="54" customFormat="1" ht="3.75" customHeight="1" x14ac:dyDescent="0.2">
      <c r="K3" s="57"/>
      <c r="R3" s="58"/>
      <c r="AK3" s="58"/>
    </row>
    <row r="4" spans="1:39" s="54" customFormat="1" ht="12" customHeight="1" x14ac:dyDescent="0.2">
      <c r="A4" s="139" t="s">
        <v>60</v>
      </c>
      <c r="B4" s="130"/>
      <c r="C4" s="59" t="s">
        <v>61</v>
      </c>
      <c r="D4" s="142" t="s">
        <v>62</v>
      </c>
      <c r="E4" s="143"/>
      <c r="F4" s="143"/>
      <c r="G4" s="143"/>
      <c r="H4" s="143"/>
      <c r="I4" s="143"/>
      <c r="J4" s="143"/>
      <c r="K4" s="144" t="s">
        <v>63</v>
      </c>
      <c r="L4" s="144"/>
      <c r="M4" s="144"/>
      <c r="N4" s="144"/>
      <c r="O4" s="144"/>
      <c r="P4" s="144"/>
      <c r="Q4" s="144"/>
      <c r="R4" s="125" t="s">
        <v>60</v>
      </c>
      <c r="S4" s="139"/>
      <c r="T4" s="139" t="s">
        <v>60</v>
      </c>
      <c r="U4" s="130"/>
      <c r="V4" s="60" t="s">
        <v>64</v>
      </c>
      <c r="W4" s="146" t="s">
        <v>65</v>
      </c>
      <c r="X4" s="144"/>
      <c r="Y4" s="144"/>
      <c r="Z4" s="144"/>
      <c r="AA4" s="144"/>
      <c r="AB4" s="144"/>
      <c r="AC4" s="144"/>
      <c r="AD4" s="144" t="s">
        <v>66</v>
      </c>
      <c r="AE4" s="144"/>
      <c r="AF4" s="144"/>
      <c r="AG4" s="144"/>
      <c r="AH4" s="144"/>
      <c r="AI4" s="144"/>
      <c r="AJ4" s="144"/>
      <c r="AK4" s="125" t="s">
        <v>60</v>
      </c>
      <c r="AL4" s="139"/>
      <c r="AM4" s="18"/>
    </row>
    <row r="5" spans="1:39" s="54" customFormat="1" ht="12" customHeight="1" x14ac:dyDescent="0.2">
      <c r="A5" s="140"/>
      <c r="B5" s="131"/>
      <c r="C5" s="147" t="s">
        <v>39</v>
      </c>
      <c r="D5" s="123" t="s">
        <v>67</v>
      </c>
      <c r="E5" s="146" t="s">
        <v>68</v>
      </c>
      <c r="F5" s="144"/>
      <c r="G5" s="144"/>
      <c r="H5" s="150"/>
      <c r="I5" s="151">
        <v>52</v>
      </c>
      <c r="J5" s="153">
        <v>53</v>
      </c>
      <c r="K5" s="130" t="s">
        <v>69</v>
      </c>
      <c r="L5" s="20">
        <v>58</v>
      </c>
      <c r="M5" s="20">
        <v>59</v>
      </c>
      <c r="N5" s="20">
        <v>60</v>
      </c>
      <c r="O5" s="20">
        <v>61</v>
      </c>
      <c r="P5" s="20">
        <v>62</v>
      </c>
      <c r="Q5" s="61">
        <v>63</v>
      </c>
      <c r="R5" s="145"/>
      <c r="S5" s="140"/>
      <c r="T5" s="140"/>
      <c r="U5" s="131"/>
      <c r="V5" s="60" t="s">
        <v>70</v>
      </c>
      <c r="W5" s="123" t="s">
        <v>71</v>
      </c>
      <c r="X5" s="127" t="s">
        <v>72</v>
      </c>
      <c r="Y5" s="128"/>
      <c r="Z5" s="129"/>
      <c r="AA5" s="101">
        <v>71</v>
      </c>
      <c r="AB5" s="20">
        <v>73</v>
      </c>
      <c r="AC5" s="62">
        <v>74</v>
      </c>
      <c r="AD5" s="130" t="s">
        <v>73</v>
      </c>
      <c r="AE5" s="60" t="s">
        <v>74</v>
      </c>
      <c r="AF5" s="20">
        <v>78</v>
      </c>
      <c r="AG5" s="20" t="s">
        <v>75</v>
      </c>
      <c r="AH5" s="20" t="s">
        <v>76</v>
      </c>
      <c r="AI5" s="20" t="s">
        <v>77</v>
      </c>
      <c r="AJ5" s="62">
        <v>82</v>
      </c>
      <c r="AK5" s="145"/>
      <c r="AL5" s="140"/>
      <c r="AM5" s="18"/>
    </row>
    <row r="6" spans="1:39" s="54" customFormat="1" ht="12" customHeight="1" x14ac:dyDescent="0.2">
      <c r="A6" s="140"/>
      <c r="B6" s="131"/>
      <c r="C6" s="148"/>
      <c r="D6" s="137"/>
      <c r="E6" s="123" t="s">
        <v>78</v>
      </c>
      <c r="F6" s="63">
        <v>49</v>
      </c>
      <c r="G6" s="20">
        <v>50</v>
      </c>
      <c r="H6" s="20">
        <v>51</v>
      </c>
      <c r="I6" s="152"/>
      <c r="J6" s="154"/>
      <c r="K6" s="131"/>
      <c r="L6" s="123" t="s">
        <v>79</v>
      </c>
      <c r="M6" s="133" t="s">
        <v>80</v>
      </c>
      <c r="N6" s="123" t="s">
        <v>81</v>
      </c>
      <c r="O6" s="123" t="s">
        <v>82</v>
      </c>
      <c r="P6" s="123" t="s">
        <v>83</v>
      </c>
      <c r="Q6" s="125" t="s">
        <v>84</v>
      </c>
      <c r="R6" s="145"/>
      <c r="S6" s="140"/>
      <c r="T6" s="140"/>
      <c r="U6" s="131"/>
      <c r="V6" s="135" t="s">
        <v>85</v>
      </c>
      <c r="W6" s="137"/>
      <c r="X6" s="121" t="s">
        <v>130</v>
      </c>
      <c r="Y6" s="101">
        <v>69</v>
      </c>
      <c r="Z6" s="101" t="s">
        <v>86</v>
      </c>
      <c r="AA6" s="121" t="s">
        <v>87</v>
      </c>
      <c r="AB6" s="123" t="s">
        <v>88</v>
      </c>
      <c r="AC6" s="125" t="s">
        <v>89</v>
      </c>
      <c r="AD6" s="131"/>
      <c r="AE6" s="115" t="s">
        <v>90</v>
      </c>
      <c r="AF6" s="115" t="s">
        <v>91</v>
      </c>
      <c r="AG6" s="115" t="s">
        <v>92</v>
      </c>
      <c r="AH6" s="115" t="s">
        <v>93</v>
      </c>
      <c r="AI6" s="115" t="s">
        <v>94</v>
      </c>
      <c r="AJ6" s="117" t="s">
        <v>95</v>
      </c>
      <c r="AK6" s="145"/>
      <c r="AL6" s="140"/>
      <c r="AM6" s="18"/>
    </row>
    <row r="7" spans="1:39" s="54" customFormat="1" ht="42.6" customHeight="1" x14ac:dyDescent="0.2">
      <c r="A7" s="141"/>
      <c r="B7" s="132"/>
      <c r="C7" s="149"/>
      <c r="D7" s="124"/>
      <c r="E7" s="124"/>
      <c r="F7" s="64" t="s">
        <v>125</v>
      </c>
      <c r="G7" s="64" t="s">
        <v>96</v>
      </c>
      <c r="H7" s="64" t="s">
        <v>97</v>
      </c>
      <c r="I7" s="64" t="s">
        <v>126</v>
      </c>
      <c r="J7" s="65" t="s">
        <v>121</v>
      </c>
      <c r="K7" s="132"/>
      <c r="L7" s="124"/>
      <c r="M7" s="134"/>
      <c r="N7" s="124"/>
      <c r="O7" s="124"/>
      <c r="P7" s="124"/>
      <c r="Q7" s="126"/>
      <c r="R7" s="126"/>
      <c r="S7" s="141"/>
      <c r="T7" s="141"/>
      <c r="U7" s="132"/>
      <c r="V7" s="136"/>
      <c r="W7" s="124"/>
      <c r="X7" s="122"/>
      <c r="Y7" s="103" t="s">
        <v>98</v>
      </c>
      <c r="Z7" s="102" t="s">
        <v>99</v>
      </c>
      <c r="AA7" s="122"/>
      <c r="AB7" s="124"/>
      <c r="AC7" s="126"/>
      <c r="AD7" s="132"/>
      <c r="AE7" s="116"/>
      <c r="AF7" s="116"/>
      <c r="AG7" s="116"/>
      <c r="AH7" s="116"/>
      <c r="AI7" s="116"/>
      <c r="AJ7" s="118"/>
      <c r="AK7" s="126"/>
      <c r="AL7" s="141"/>
      <c r="AM7" s="18"/>
    </row>
    <row r="8" spans="1:39" s="66" customFormat="1" ht="12" customHeight="1" x14ac:dyDescent="0.2">
      <c r="B8" s="67"/>
      <c r="C8" s="119" t="s">
        <v>136</v>
      </c>
      <c r="D8" s="119"/>
      <c r="E8" s="119"/>
      <c r="F8" s="119"/>
      <c r="G8" s="119"/>
      <c r="H8" s="119"/>
      <c r="I8" s="119"/>
      <c r="J8" s="119"/>
      <c r="K8" s="120" t="s">
        <v>136</v>
      </c>
      <c r="L8" s="120"/>
      <c r="M8" s="120"/>
      <c r="N8" s="120"/>
      <c r="O8" s="120"/>
      <c r="P8" s="120"/>
      <c r="Q8" s="120"/>
      <c r="R8" s="68"/>
      <c r="S8" s="67"/>
      <c r="T8" s="19"/>
      <c r="U8" s="67"/>
      <c r="V8" s="119" t="s">
        <v>136</v>
      </c>
      <c r="W8" s="119"/>
      <c r="X8" s="119"/>
      <c r="Y8" s="119"/>
      <c r="Z8" s="119"/>
      <c r="AA8" s="119"/>
      <c r="AB8" s="119"/>
      <c r="AC8" s="119"/>
      <c r="AD8" s="120" t="s">
        <v>136</v>
      </c>
      <c r="AE8" s="120"/>
      <c r="AF8" s="120"/>
      <c r="AG8" s="120"/>
      <c r="AH8" s="120"/>
      <c r="AI8" s="120"/>
      <c r="AJ8" s="120"/>
      <c r="AK8" s="68"/>
      <c r="AL8" s="67"/>
    </row>
    <row r="9" spans="1:39" s="74" customFormat="1" ht="12" customHeight="1" x14ac:dyDescent="0.2">
      <c r="A9" s="73">
        <v>2025</v>
      </c>
      <c r="B9" s="70" t="s">
        <v>100</v>
      </c>
      <c r="C9" s="71">
        <v>128.63999999999999</v>
      </c>
      <c r="D9" s="71">
        <v>175.1</v>
      </c>
      <c r="E9" s="71">
        <v>126.06</v>
      </c>
      <c r="F9" s="71">
        <v>128.30000000000001</v>
      </c>
      <c r="G9" s="71">
        <v>40.119999999999997</v>
      </c>
      <c r="H9" s="71">
        <v>77.78</v>
      </c>
      <c r="I9" s="71">
        <v>220.53</v>
      </c>
      <c r="J9" s="71">
        <v>150.91999999999999</v>
      </c>
      <c r="K9" s="71">
        <v>122.14</v>
      </c>
      <c r="L9" s="71">
        <v>90.34</v>
      </c>
      <c r="M9" s="71">
        <v>98.26</v>
      </c>
      <c r="N9" s="71">
        <v>14.65</v>
      </c>
      <c r="O9" s="71">
        <v>72.510000000000005</v>
      </c>
      <c r="P9" s="71">
        <v>160.47</v>
      </c>
      <c r="Q9" s="71">
        <v>255.63</v>
      </c>
      <c r="R9" s="72">
        <v>2025</v>
      </c>
      <c r="S9" s="70" t="s">
        <v>100</v>
      </c>
      <c r="T9" s="73">
        <v>2025</v>
      </c>
      <c r="U9" s="70" t="s">
        <v>100</v>
      </c>
      <c r="V9" s="71">
        <v>114.03</v>
      </c>
      <c r="W9" s="71">
        <v>88.23</v>
      </c>
      <c r="X9" s="71">
        <v>123.56</v>
      </c>
      <c r="Y9" s="71">
        <v>114.81</v>
      </c>
      <c r="Z9" s="71">
        <v>143.88999999999999</v>
      </c>
      <c r="AA9" s="71">
        <v>75.709999999999994</v>
      </c>
      <c r="AB9" s="71">
        <v>61.33</v>
      </c>
      <c r="AC9" s="71">
        <v>93.75</v>
      </c>
      <c r="AD9" s="71">
        <v>110.23</v>
      </c>
      <c r="AE9" s="71">
        <v>84.21</v>
      </c>
      <c r="AF9" s="71">
        <v>101.29</v>
      </c>
      <c r="AG9" s="71">
        <v>130.75</v>
      </c>
      <c r="AH9" s="71">
        <v>129.94</v>
      </c>
      <c r="AI9" s="71">
        <v>132.21</v>
      </c>
      <c r="AJ9" s="71">
        <v>113.19</v>
      </c>
      <c r="AK9" s="72">
        <v>2025</v>
      </c>
      <c r="AL9" s="70" t="s">
        <v>100</v>
      </c>
    </row>
    <row r="10" spans="1:39" s="74" customFormat="1" ht="12" customHeight="1" x14ac:dyDescent="0.2">
      <c r="B10" s="70" t="s">
        <v>101</v>
      </c>
      <c r="C10" s="71">
        <v>126.11</v>
      </c>
      <c r="D10" s="71">
        <v>193.56</v>
      </c>
      <c r="E10" s="71">
        <v>123.07</v>
      </c>
      <c r="F10" s="71">
        <v>124.85</v>
      </c>
      <c r="G10" s="71">
        <v>49.33</v>
      </c>
      <c r="H10" s="71">
        <v>89.43</v>
      </c>
      <c r="I10" s="71">
        <v>266</v>
      </c>
      <c r="J10" s="71">
        <v>129.25</v>
      </c>
      <c r="K10" s="71">
        <v>121.59</v>
      </c>
      <c r="L10" s="71">
        <v>79.66</v>
      </c>
      <c r="M10" s="71">
        <v>138.32</v>
      </c>
      <c r="N10" s="71">
        <v>20.04</v>
      </c>
      <c r="O10" s="71">
        <v>74.349999999999994</v>
      </c>
      <c r="P10" s="71">
        <v>143.97</v>
      </c>
      <c r="Q10" s="71">
        <v>287.27</v>
      </c>
      <c r="R10" s="71"/>
      <c r="S10" s="70" t="s">
        <v>101</v>
      </c>
      <c r="T10" s="71"/>
      <c r="U10" s="70" t="s">
        <v>101</v>
      </c>
      <c r="V10" s="71">
        <v>79.540000000000006</v>
      </c>
      <c r="W10" s="71">
        <v>91.36</v>
      </c>
      <c r="X10" s="71">
        <v>115.94</v>
      </c>
      <c r="Y10" s="71">
        <v>113.72</v>
      </c>
      <c r="Z10" s="71">
        <v>121.12</v>
      </c>
      <c r="AA10" s="71">
        <v>88.38</v>
      </c>
      <c r="AB10" s="71">
        <v>54.78</v>
      </c>
      <c r="AC10" s="71">
        <v>71.010000000000005</v>
      </c>
      <c r="AD10" s="71">
        <v>106.19</v>
      </c>
      <c r="AE10" s="71">
        <v>74.8</v>
      </c>
      <c r="AF10" s="71">
        <v>90.96</v>
      </c>
      <c r="AG10" s="71">
        <v>139.35</v>
      </c>
      <c r="AH10" s="71">
        <v>118.68</v>
      </c>
      <c r="AI10" s="71">
        <v>143.83000000000001</v>
      </c>
      <c r="AJ10" s="71">
        <v>102.5</v>
      </c>
      <c r="AK10" s="71"/>
      <c r="AL10" s="70" t="s">
        <v>101</v>
      </c>
    </row>
    <row r="11" spans="1:39" s="74" customFormat="1" ht="12" customHeight="1" x14ac:dyDescent="0.2">
      <c r="B11" s="70" t="s">
        <v>102</v>
      </c>
      <c r="C11" s="71">
        <v>123.26</v>
      </c>
      <c r="D11" s="71">
        <v>160.22999999999999</v>
      </c>
      <c r="E11" s="71">
        <v>140.54</v>
      </c>
      <c r="F11" s="71">
        <v>143.19999999999999</v>
      </c>
      <c r="G11" s="71">
        <v>52.26</v>
      </c>
      <c r="H11" s="71">
        <v>72.62</v>
      </c>
      <c r="I11" s="71">
        <v>181.11</v>
      </c>
      <c r="J11" s="71">
        <v>139.56</v>
      </c>
      <c r="K11" s="71">
        <v>126.24</v>
      </c>
      <c r="L11" s="71">
        <v>94.78</v>
      </c>
      <c r="M11" s="71">
        <v>157.34</v>
      </c>
      <c r="N11" s="71">
        <v>29.38</v>
      </c>
      <c r="O11" s="71">
        <v>75.27</v>
      </c>
      <c r="P11" s="71">
        <v>161.25</v>
      </c>
      <c r="Q11" s="71">
        <v>236.62</v>
      </c>
      <c r="R11" s="71"/>
      <c r="S11" s="70" t="s">
        <v>102</v>
      </c>
      <c r="T11" s="71"/>
      <c r="U11" s="70" t="s">
        <v>102</v>
      </c>
      <c r="V11" s="71">
        <v>97.65</v>
      </c>
      <c r="W11" s="71">
        <v>96.05</v>
      </c>
      <c r="X11" s="71">
        <v>114.05</v>
      </c>
      <c r="Y11" s="71">
        <v>119.22</v>
      </c>
      <c r="Z11" s="71">
        <v>102.05</v>
      </c>
      <c r="AA11" s="71">
        <v>91.28</v>
      </c>
      <c r="AB11" s="71">
        <v>64.52</v>
      </c>
      <c r="AC11" s="71">
        <v>106.53</v>
      </c>
      <c r="AD11" s="71">
        <v>114.84</v>
      </c>
      <c r="AE11" s="71">
        <v>79.8</v>
      </c>
      <c r="AF11" s="71">
        <v>98.73</v>
      </c>
      <c r="AG11" s="71">
        <v>123.1</v>
      </c>
      <c r="AH11" s="71">
        <v>126.3</v>
      </c>
      <c r="AI11" s="71">
        <v>158.43</v>
      </c>
      <c r="AJ11" s="71">
        <v>112.13</v>
      </c>
      <c r="AK11" s="71"/>
      <c r="AL11" s="70" t="s">
        <v>102</v>
      </c>
    </row>
    <row r="12" spans="1:39" s="74" customFormat="1" ht="12" customHeight="1" x14ac:dyDescent="0.2">
      <c r="B12" s="70" t="s">
        <v>103</v>
      </c>
      <c r="C12" s="71">
        <v>132.5</v>
      </c>
      <c r="D12" s="71">
        <v>187.68</v>
      </c>
      <c r="E12" s="71">
        <v>139.91</v>
      </c>
      <c r="F12" s="71">
        <v>140.97999999999999</v>
      </c>
      <c r="G12" s="71">
        <v>85.3</v>
      </c>
      <c r="H12" s="71">
        <v>127.69</v>
      </c>
      <c r="I12" s="71">
        <v>212.08</v>
      </c>
      <c r="J12" s="71">
        <v>246.42</v>
      </c>
      <c r="K12" s="71">
        <v>118.87</v>
      </c>
      <c r="L12" s="71">
        <v>91.07</v>
      </c>
      <c r="M12" s="71">
        <v>144.62</v>
      </c>
      <c r="N12" s="71">
        <v>80.739999999999995</v>
      </c>
      <c r="O12" s="71">
        <v>73.75</v>
      </c>
      <c r="P12" s="71">
        <v>147.41</v>
      </c>
      <c r="Q12" s="71">
        <v>197.73</v>
      </c>
      <c r="R12" s="71"/>
      <c r="S12" s="70" t="s">
        <v>103</v>
      </c>
      <c r="T12" s="71"/>
      <c r="U12" s="70" t="s">
        <v>103</v>
      </c>
      <c r="V12" s="71">
        <v>113.49</v>
      </c>
      <c r="W12" s="71">
        <v>84.67</v>
      </c>
      <c r="X12" s="71">
        <v>98.82</v>
      </c>
      <c r="Y12" s="71">
        <v>111.55</v>
      </c>
      <c r="Z12" s="71">
        <v>69.27</v>
      </c>
      <c r="AA12" s="71">
        <v>79.819999999999993</v>
      </c>
      <c r="AB12" s="71">
        <v>52.63</v>
      </c>
      <c r="AC12" s="71">
        <v>109.55</v>
      </c>
      <c r="AD12" s="71">
        <v>116.02</v>
      </c>
      <c r="AE12" s="71">
        <v>78.11</v>
      </c>
      <c r="AF12" s="71">
        <v>82.15</v>
      </c>
      <c r="AG12" s="71">
        <v>126.42</v>
      </c>
      <c r="AH12" s="71">
        <v>128.75</v>
      </c>
      <c r="AI12" s="71">
        <v>167.26</v>
      </c>
      <c r="AJ12" s="71">
        <v>115.41</v>
      </c>
      <c r="AK12" s="71"/>
      <c r="AL12" s="70" t="s">
        <v>103</v>
      </c>
    </row>
    <row r="13" spans="1:39" s="74" customFormat="1" ht="12" customHeight="1" x14ac:dyDescent="0.2">
      <c r="B13" s="70" t="s">
        <v>104</v>
      </c>
      <c r="C13" s="71">
        <v>124.8</v>
      </c>
      <c r="D13" s="71">
        <v>165.62</v>
      </c>
      <c r="E13" s="71">
        <v>125.82</v>
      </c>
      <c r="F13" s="71">
        <v>126</v>
      </c>
      <c r="G13" s="71">
        <v>126.04</v>
      </c>
      <c r="H13" s="71">
        <v>115.96</v>
      </c>
      <c r="I13" s="71">
        <v>179.09</v>
      </c>
      <c r="J13" s="71">
        <v>242.93</v>
      </c>
      <c r="K13" s="71">
        <v>121.14</v>
      </c>
      <c r="L13" s="71">
        <v>85.2</v>
      </c>
      <c r="M13" s="71">
        <v>145.43</v>
      </c>
      <c r="N13" s="71">
        <v>86.85</v>
      </c>
      <c r="O13" s="71">
        <v>66.09</v>
      </c>
      <c r="P13" s="71">
        <v>126.75</v>
      </c>
      <c r="Q13" s="71">
        <v>321.85000000000002</v>
      </c>
      <c r="R13" s="71"/>
      <c r="S13" s="70" t="s">
        <v>104</v>
      </c>
      <c r="T13" s="71"/>
      <c r="U13" s="70" t="s">
        <v>104</v>
      </c>
      <c r="V13" s="71">
        <v>111.66</v>
      </c>
      <c r="W13" s="71">
        <v>90.44</v>
      </c>
      <c r="X13" s="71">
        <v>109.1</v>
      </c>
      <c r="Y13" s="71">
        <v>126.59</v>
      </c>
      <c r="Z13" s="71">
        <v>68.510000000000005</v>
      </c>
      <c r="AA13" s="71">
        <v>84.95</v>
      </c>
      <c r="AB13" s="71">
        <v>46.62</v>
      </c>
      <c r="AC13" s="71">
        <v>118.01</v>
      </c>
      <c r="AD13" s="71">
        <v>106.84</v>
      </c>
      <c r="AE13" s="71">
        <v>71.77</v>
      </c>
      <c r="AF13" s="71">
        <v>85.38</v>
      </c>
      <c r="AG13" s="71">
        <v>121.05</v>
      </c>
      <c r="AH13" s="71">
        <v>136.94999999999999</v>
      </c>
      <c r="AI13" s="71">
        <v>154.02000000000001</v>
      </c>
      <c r="AJ13" s="71">
        <v>98.21</v>
      </c>
      <c r="AK13" s="71"/>
      <c r="AL13" s="70" t="s">
        <v>104</v>
      </c>
    </row>
    <row r="14" spans="1:39" s="74" customFormat="1" ht="12" customHeight="1" x14ac:dyDescent="0.2">
      <c r="B14" s="70" t="s">
        <v>105</v>
      </c>
      <c r="C14" s="71">
        <v>149.22999999999999</v>
      </c>
      <c r="D14" s="71">
        <v>170.91</v>
      </c>
      <c r="E14" s="71">
        <v>127.44</v>
      </c>
      <c r="F14" s="71">
        <v>127.29</v>
      </c>
      <c r="G14" s="71">
        <v>122.85</v>
      </c>
      <c r="H14" s="71">
        <v>138.77000000000001</v>
      </c>
      <c r="I14" s="71">
        <v>183.52</v>
      </c>
      <c r="J14" s="71">
        <v>264.01</v>
      </c>
      <c r="K14" s="71">
        <v>207.46</v>
      </c>
      <c r="L14" s="71">
        <v>103.4</v>
      </c>
      <c r="M14" s="71">
        <v>138.76</v>
      </c>
      <c r="N14" s="71">
        <v>952.41</v>
      </c>
      <c r="O14" s="71">
        <v>100.3</v>
      </c>
      <c r="P14" s="71">
        <v>161.46</v>
      </c>
      <c r="Q14" s="71">
        <v>415.68</v>
      </c>
      <c r="R14" s="71"/>
      <c r="S14" s="70" t="s">
        <v>105</v>
      </c>
      <c r="T14" s="71"/>
      <c r="U14" s="70" t="s">
        <v>105</v>
      </c>
      <c r="V14" s="71">
        <v>97.46</v>
      </c>
      <c r="W14" s="71">
        <v>99.84</v>
      </c>
      <c r="X14" s="71">
        <v>100.02</v>
      </c>
      <c r="Y14" s="71">
        <v>113.15</v>
      </c>
      <c r="Z14" s="71">
        <v>69.52</v>
      </c>
      <c r="AA14" s="71">
        <v>94.48</v>
      </c>
      <c r="AB14" s="71">
        <v>44.75</v>
      </c>
      <c r="AC14" s="71">
        <v>202.71</v>
      </c>
      <c r="AD14" s="71">
        <v>172</v>
      </c>
      <c r="AE14" s="71">
        <v>273.08</v>
      </c>
      <c r="AF14" s="71">
        <v>91.97</v>
      </c>
      <c r="AG14" s="71">
        <v>138.54</v>
      </c>
      <c r="AH14" s="71">
        <v>137.85</v>
      </c>
      <c r="AI14" s="71">
        <v>159.86000000000001</v>
      </c>
      <c r="AJ14" s="71">
        <v>121.86</v>
      </c>
      <c r="AK14" s="71"/>
      <c r="AL14" s="70" t="s">
        <v>105</v>
      </c>
    </row>
    <row r="15" spans="1:39" s="74" customFormat="1" ht="12" customHeight="1" x14ac:dyDescent="0.2">
      <c r="B15" s="70" t="s">
        <v>106</v>
      </c>
      <c r="C15" s="71">
        <v>129.61000000000001</v>
      </c>
      <c r="D15" s="71">
        <v>164.51</v>
      </c>
      <c r="E15" s="71">
        <v>140.97</v>
      </c>
      <c r="F15" s="71">
        <v>142</v>
      </c>
      <c r="G15" s="71">
        <v>128.68</v>
      </c>
      <c r="H15" s="71">
        <v>96.74</v>
      </c>
      <c r="I15" s="71">
        <v>194.28</v>
      </c>
      <c r="J15" s="71">
        <v>119.93</v>
      </c>
      <c r="K15" s="71">
        <v>148.97999999999999</v>
      </c>
      <c r="L15" s="71">
        <v>90.6</v>
      </c>
      <c r="M15" s="71">
        <v>151.61000000000001</v>
      </c>
      <c r="N15" s="71">
        <v>102.16</v>
      </c>
      <c r="O15" s="71">
        <v>99.23</v>
      </c>
      <c r="P15" s="71">
        <v>172.8</v>
      </c>
      <c r="Q15" s="71">
        <v>309.16000000000003</v>
      </c>
      <c r="R15" s="71"/>
      <c r="S15" s="70" t="s">
        <v>106</v>
      </c>
      <c r="T15" s="71"/>
      <c r="U15" s="70" t="s">
        <v>106</v>
      </c>
      <c r="V15" s="71">
        <v>99.66</v>
      </c>
      <c r="W15" s="71">
        <v>98.84</v>
      </c>
      <c r="X15" s="71">
        <v>140.37</v>
      </c>
      <c r="Y15" s="71">
        <v>126.13</v>
      </c>
      <c r="Z15" s="71">
        <v>173.44</v>
      </c>
      <c r="AA15" s="71">
        <v>83.61</v>
      </c>
      <c r="AB15" s="71">
        <v>53.99</v>
      </c>
      <c r="AC15" s="71">
        <v>124.17</v>
      </c>
      <c r="AD15" s="71">
        <v>121.09</v>
      </c>
      <c r="AE15" s="71">
        <v>84.94</v>
      </c>
      <c r="AF15" s="71">
        <v>96.13</v>
      </c>
      <c r="AG15" s="71">
        <v>144.97</v>
      </c>
      <c r="AH15" s="71">
        <v>151.62</v>
      </c>
      <c r="AI15" s="71">
        <v>176.5</v>
      </c>
      <c r="AJ15" s="71">
        <v>106.05</v>
      </c>
      <c r="AK15" s="71"/>
      <c r="AL15" s="70" t="s">
        <v>106</v>
      </c>
    </row>
    <row r="16" spans="1:39" s="74" customFormat="1" ht="12" customHeight="1" x14ac:dyDescent="0.2">
      <c r="B16" s="70" t="s">
        <v>107</v>
      </c>
      <c r="C16" s="71">
        <v>125.66</v>
      </c>
      <c r="D16" s="71">
        <v>138.35</v>
      </c>
      <c r="E16" s="71">
        <v>132.91999999999999</v>
      </c>
      <c r="F16" s="71">
        <v>132.26</v>
      </c>
      <c r="G16" s="71">
        <v>126.9</v>
      </c>
      <c r="H16" s="71">
        <v>172.21</v>
      </c>
      <c r="I16" s="71">
        <v>149.19999999999999</v>
      </c>
      <c r="J16" s="71">
        <v>111.56</v>
      </c>
      <c r="K16" s="71">
        <v>134.54</v>
      </c>
      <c r="L16" s="71">
        <v>89.3</v>
      </c>
      <c r="M16" s="71">
        <v>106.73</v>
      </c>
      <c r="N16" s="71">
        <v>127.19</v>
      </c>
      <c r="O16" s="71">
        <v>109.88</v>
      </c>
      <c r="P16" s="71">
        <v>125.94</v>
      </c>
      <c r="Q16" s="71">
        <v>311.63</v>
      </c>
      <c r="R16" s="71"/>
      <c r="S16" s="70" t="s">
        <v>107</v>
      </c>
      <c r="T16" s="71"/>
      <c r="U16" s="70" t="s">
        <v>107</v>
      </c>
      <c r="V16" s="71">
        <v>133.82</v>
      </c>
      <c r="W16" s="71">
        <v>92.55</v>
      </c>
      <c r="X16" s="71">
        <v>110.69</v>
      </c>
      <c r="Y16" s="71">
        <v>96.59</v>
      </c>
      <c r="Z16" s="71">
        <v>143.44</v>
      </c>
      <c r="AA16" s="71">
        <v>89.97</v>
      </c>
      <c r="AB16" s="71">
        <v>43.7</v>
      </c>
      <c r="AC16" s="71">
        <v>105.14</v>
      </c>
      <c r="AD16" s="71">
        <v>116.82</v>
      </c>
      <c r="AE16" s="71">
        <v>93.71</v>
      </c>
      <c r="AF16" s="71">
        <v>92.35</v>
      </c>
      <c r="AG16" s="71">
        <v>167.94</v>
      </c>
      <c r="AH16" s="71">
        <v>129.38999999999999</v>
      </c>
      <c r="AI16" s="71">
        <v>156.82</v>
      </c>
      <c r="AJ16" s="71">
        <v>104.28</v>
      </c>
      <c r="AK16" s="71"/>
      <c r="AL16" s="70" t="s">
        <v>107</v>
      </c>
    </row>
    <row r="17" spans="1:38" s="74" customFormat="1" ht="12" customHeight="1" x14ac:dyDescent="0.2">
      <c r="B17" s="70" t="s">
        <v>108</v>
      </c>
      <c r="C17" s="71">
        <v>125.55</v>
      </c>
      <c r="D17" s="71">
        <v>158.09</v>
      </c>
      <c r="E17" s="71">
        <v>140.38</v>
      </c>
      <c r="F17" s="71">
        <v>140.78</v>
      </c>
      <c r="G17" s="71">
        <v>119.02</v>
      </c>
      <c r="H17" s="71">
        <v>136.69</v>
      </c>
      <c r="I17" s="71">
        <v>180.02</v>
      </c>
      <c r="J17" s="71">
        <v>126.5</v>
      </c>
      <c r="K17" s="71">
        <v>153.43</v>
      </c>
      <c r="L17" s="71">
        <v>90.08</v>
      </c>
      <c r="M17" s="71">
        <v>154.11000000000001</v>
      </c>
      <c r="N17" s="71">
        <v>154.44999999999999</v>
      </c>
      <c r="O17" s="71">
        <v>113.36</v>
      </c>
      <c r="P17" s="71">
        <v>165.3</v>
      </c>
      <c r="Q17" s="71">
        <v>302.52</v>
      </c>
      <c r="R17" s="71"/>
      <c r="S17" s="70" t="s">
        <v>108</v>
      </c>
      <c r="T17" s="71"/>
      <c r="U17" s="70" t="s">
        <v>108</v>
      </c>
      <c r="V17" s="71">
        <v>83.78</v>
      </c>
      <c r="W17" s="71">
        <v>103.65</v>
      </c>
      <c r="X17" s="71">
        <v>121.3</v>
      </c>
      <c r="Y17" s="71">
        <v>104.47</v>
      </c>
      <c r="Z17" s="71">
        <v>160.38999999999999</v>
      </c>
      <c r="AA17" s="71">
        <v>98.19</v>
      </c>
      <c r="AB17" s="71">
        <v>58.42</v>
      </c>
      <c r="AC17" s="71">
        <v>136.09</v>
      </c>
      <c r="AD17" s="71">
        <v>121.3</v>
      </c>
      <c r="AE17" s="71">
        <v>94.93</v>
      </c>
      <c r="AF17" s="71">
        <v>104.83</v>
      </c>
      <c r="AG17" s="71">
        <v>112.57</v>
      </c>
      <c r="AH17" s="71">
        <v>155.91999999999999</v>
      </c>
      <c r="AI17" s="71">
        <v>159.16</v>
      </c>
      <c r="AJ17" s="71">
        <v>111.9</v>
      </c>
      <c r="AK17" s="71"/>
      <c r="AL17" s="70" t="s">
        <v>108</v>
      </c>
    </row>
    <row r="18" spans="1:38" s="74" customFormat="1" ht="12" customHeight="1" x14ac:dyDescent="0.2">
      <c r="B18" s="70" t="s">
        <v>109</v>
      </c>
      <c r="C18" s="71">
        <v>124.97</v>
      </c>
      <c r="D18" s="71">
        <v>145.1</v>
      </c>
      <c r="E18" s="71">
        <v>144.96</v>
      </c>
      <c r="F18" s="71">
        <v>146.13</v>
      </c>
      <c r="G18" s="71">
        <v>95.63</v>
      </c>
      <c r="H18" s="71">
        <v>123.72</v>
      </c>
      <c r="I18" s="71">
        <v>149.86000000000001</v>
      </c>
      <c r="J18" s="71">
        <v>125.82</v>
      </c>
      <c r="K18" s="71">
        <v>143.5</v>
      </c>
      <c r="L18" s="71">
        <v>94.48</v>
      </c>
      <c r="M18" s="71">
        <v>143.4</v>
      </c>
      <c r="N18" s="71">
        <v>46.71</v>
      </c>
      <c r="O18" s="71">
        <v>105.5</v>
      </c>
      <c r="P18" s="71">
        <v>150.33000000000001</v>
      </c>
      <c r="Q18" s="71">
        <v>349.57</v>
      </c>
      <c r="R18" s="71"/>
      <c r="S18" s="70" t="s">
        <v>109</v>
      </c>
      <c r="T18" s="71"/>
      <c r="U18" s="70" t="s">
        <v>109</v>
      </c>
      <c r="V18" s="71">
        <v>99.45</v>
      </c>
      <c r="W18" s="71">
        <v>109.54</v>
      </c>
      <c r="X18" s="71">
        <v>116.46</v>
      </c>
      <c r="Y18" s="71">
        <v>106.42</v>
      </c>
      <c r="Z18" s="71">
        <v>139.75</v>
      </c>
      <c r="AA18" s="71">
        <v>114.39</v>
      </c>
      <c r="AB18" s="71">
        <v>46.59</v>
      </c>
      <c r="AC18" s="71">
        <v>119.28</v>
      </c>
      <c r="AD18" s="71">
        <v>122.55</v>
      </c>
      <c r="AE18" s="71">
        <v>96.33</v>
      </c>
      <c r="AF18" s="71">
        <v>102.56</v>
      </c>
      <c r="AG18" s="71">
        <v>195.36</v>
      </c>
      <c r="AH18" s="71">
        <v>125.43</v>
      </c>
      <c r="AI18" s="71">
        <v>168.12</v>
      </c>
      <c r="AJ18" s="71">
        <v>106.18</v>
      </c>
      <c r="AK18" s="71"/>
      <c r="AL18" s="70" t="s">
        <v>109</v>
      </c>
    </row>
    <row r="19" spans="1:38" s="74" customFormat="1" ht="12" customHeight="1" x14ac:dyDescent="0.2">
      <c r="B19" s="70" t="s">
        <v>110</v>
      </c>
      <c r="C19" s="71">
        <v>128.06</v>
      </c>
      <c r="D19" s="71">
        <v>132.72</v>
      </c>
      <c r="E19" s="71">
        <v>137.21</v>
      </c>
      <c r="F19" s="71">
        <v>138.76</v>
      </c>
      <c r="G19" s="71">
        <v>60.32</v>
      </c>
      <c r="H19" s="71">
        <v>118.32</v>
      </c>
      <c r="I19" s="71">
        <v>126.89</v>
      </c>
      <c r="J19" s="71">
        <v>141.83000000000001</v>
      </c>
      <c r="K19" s="71">
        <v>137.47</v>
      </c>
      <c r="L19" s="71">
        <v>87.42</v>
      </c>
      <c r="M19" s="71">
        <v>122.7</v>
      </c>
      <c r="N19" s="71">
        <v>35</v>
      </c>
      <c r="O19" s="71">
        <v>98.65</v>
      </c>
      <c r="P19" s="71">
        <v>160.68</v>
      </c>
      <c r="Q19" s="71">
        <v>300.11</v>
      </c>
      <c r="R19" s="71"/>
      <c r="S19" s="70" t="s">
        <v>110</v>
      </c>
      <c r="T19" s="71"/>
      <c r="U19" s="70" t="s">
        <v>110</v>
      </c>
      <c r="V19" s="71">
        <v>120.73</v>
      </c>
      <c r="W19" s="71">
        <v>120.29</v>
      </c>
      <c r="X19" s="71">
        <v>98.99</v>
      </c>
      <c r="Y19" s="71">
        <v>105.92</v>
      </c>
      <c r="Z19" s="71">
        <v>82.9</v>
      </c>
      <c r="AA19" s="71">
        <v>137.47</v>
      </c>
      <c r="AB19" s="71">
        <v>64.73</v>
      </c>
      <c r="AC19" s="71">
        <v>123.43</v>
      </c>
      <c r="AD19" s="71">
        <v>128.80000000000001</v>
      </c>
      <c r="AE19" s="71">
        <v>109.84</v>
      </c>
      <c r="AF19" s="71">
        <v>96.72</v>
      </c>
      <c r="AG19" s="71">
        <v>130.13</v>
      </c>
      <c r="AH19" s="71">
        <v>113.7</v>
      </c>
      <c r="AI19" s="71">
        <v>169.53</v>
      </c>
      <c r="AJ19" s="71">
        <v>125</v>
      </c>
      <c r="AK19" s="71"/>
      <c r="AL19" s="70" t="s">
        <v>110</v>
      </c>
    </row>
    <row r="20" spans="1:38" s="74" customFormat="1" ht="12" customHeight="1" x14ac:dyDescent="0.2">
      <c r="B20" s="70" t="s">
        <v>111</v>
      </c>
      <c r="C20" s="71">
        <v>141.52000000000001</v>
      </c>
      <c r="D20" s="71">
        <v>125.15</v>
      </c>
      <c r="E20" s="71">
        <v>129.66</v>
      </c>
      <c r="F20" s="71">
        <v>131.28</v>
      </c>
      <c r="G20" s="71">
        <v>55.26</v>
      </c>
      <c r="H20" s="71">
        <v>105.27</v>
      </c>
      <c r="I20" s="71">
        <v>121.01</v>
      </c>
      <c r="J20" s="71">
        <v>127.19</v>
      </c>
      <c r="K20" s="71">
        <v>159.97</v>
      </c>
      <c r="L20" s="71">
        <v>107.93</v>
      </c>
      <c r="M20" s="71">
        <v>199.16</v>
      </c>
      <c r="N20" s="71">
        <v>17.170000000000002</v>
      </c>
      <c r="O20" s="71">
        <v>110.85</v>
      </c>
      <c r="P20" s="71">
        <v>202</v>
      </c>
      <c r="Q20" s="71">
        <v>282.29000000000002</v>
      </c>
      <c r="R20" s="71"/>
      <c r="S20" s="70" t="s">
        <v>111</v>
      </c>
      <c r="T20" s="71"/>
      <c r="U20" s="70" t="s">
        <v>111</v>
      </c>
      <c r="V20" s="71">
        <v>155.76</v>
      </c>
      <c r="W20" s="71">
        <v>153.56</v>
      </c>
      <c r="X20" s="71">
        <v>118.99</v>
      </c>
      <c r="Y20" s="71">
        <v>131.03</v>
      </c>
      <c r="Z20" s="71">
        <v>91.04</v>
      </c>
      <c r="AA20" s="71">
        <v>162.63999999999999</v>
      </c>
      <c r="AB20" s="71">
        <v>66.760000000000005</v>
      </c>
      <c r="AC20" s="71">
        <v>300.18</v>
      </c>
      <c r="AD20" s="71">
        <v>129.69999999999999</v>
      </c>
      <c r="AE20" s="71">
        <v>132.1</v>
      </c>
      <c r="AF20" s="71">
        <v>109.43</v>
      </c>
      <c r="AG20" s="71">
        <v>83.77</v>
      </c>
      <c r="AH20" s="71">
        <v>117.6</v>
      </c>
      <c r="AI20" s="71">
        <v>180.28</v>
      </c>
      <c r="AJ20" s="71">
        <v>93.71</v>
      </c>
      <c r="AK20" s="71"/>
      <c r="AL20" s="70" t="s">
        <v>111</v>
      </c>
    </row>
    <row r="21" spans="1:38" s="99" customFormat="1" ht="12" customHeight="1" x14ac:dyDescent="0.2">
      <c r="B21" s="100" t="s">
        <v>135</v>
      </c>
      <c r="C21" s="71">
        <v>127.6275</v>
      </c>
      <c r="D21" s="71">
        <v>179.14249999999998</v>
      </c>
      <c r="E21" s="71">
        <v>132.39499999999998</v>
      </c>
      <c r="F21" s="71">
        <v>134.33250000000001</v>
      </c>
      <c r="G21" s="71">
        <v>56.752499999999998</v>
      </c>
      <c r="H21" s="71">
        <v>91.88</v>
      </c>
      <c r="I21" s="71">
        <v>219.93</v>
      </c>
      <c r="J21" s="71">
        <v>166.53749999999999</v>
      </c>
      <c r="K21" s="71">
        <v>122.21000000000001</v>
      </c>
      <c r="L21" s="71">
        <v>88.962499999999991</v>
      </c>
      <c r="M21" s="71">
        <v>134.63499999999999</v>
      </c>
      <c r="N21" s="71">
        <v>36.202500000000001</v>
      </c>
      <c r="O21" s="71">
        <v>73.97</v>
      </c>
      <c r="P21" s="71">
        <v>153.27500000000001</v>
      </c>
      <c r="Q21" s="71">
        <v>244.3125</v>
      </c>
      <c r="R21" s="71"/>
      <c r="S21" s="100" t="str">
        <f>$B$21</f>
        <v>Jan-Apr</v>
      </c>
      <c r="T21" s="71"/>
      <c r="U21" s="100" t="str">
        <f>$B$21</f>
        <v>Jan-Apr</v>
      </c>
      <c r="V21" s="71">
        <v>101.17750000000001</v>
      </c>
      <c r="W21" s="71">
        <v>90.077500000000001</v>
      </c>
      <c r="X21" s="71">
        <v>113.0925</v>
      </c>
      <c r="Y21" s="71">
        <v>114.825</v>
      </c>
      <c r="Z21" s="71">
        <v>109.0825</v>
      </c>
      <c r="AA21" s="71">
        <v>83.797499999999985</v>
      </c>
      <c r="AB21" s="71">
        <v>58.314999999999998</v>
      </c>
      <c r="AC21" s="71">
        <v>95.21</v>
      </c>
      <c r="AD21" s="71">
        <v>111.82</v>
      </c>
      <c r="AE21" s="71">
        <v>79.23</v>
      </c>
      <c r="AF21" s="71">
        <v>93.282499999999999</v>
      </c>
      <c r="AG21" s="71">
        <v>129.905</v>
      </c>
      <c r="AH21" s="71">
        <v>125.9175</v>
      </c>
      <c r="AI21" s="71">
        <v>150.4325</v>
      </c>
      <c r="AJ21" s="71">
        <v>110.8075</v>
      </c>
      <c r="AK21" s="71"/>
      <c r="AL21" s="100" t="str">
        <f>$B$21</f>
        <v>Jan-Apr</v>
      </c>
    </row>
    <row r="22" spans="1:38" s="74" customFormat="1" ht="12" customHeight="1" x14ac:dyDescent="0.2">
      <c r="B22" s="75" t="s">
        <v>112</v>
      </c>
      <c r="C22" s="71">
        <v>129.99249999999998</v>
      </c>
      <c r="D22" s="71">
        <v>159.75166666666664</v>
      </c>
      <c r="E22" s="71">
        <v>134.07833333333335</v>
      </c>
      <c r="F22" s="71">
        <v>135.1525</v>
      </c>
      <c r="G22" s="71">
        <v>88.475833333333341</v>
      </c>
      <c r="H22" s="71">
        <v>114.60000000000001</v>
      </c>
      <c r="I22" s="71">
        <v>180.29916666666668</v>
      </c>
      <c r="J22" s="71">
        <v>160.49333333333331</v>
      </c>
      <c r="K22" s="71">
        <v>141.2775</v>
      </c>
      <c r="L22" s="71">
        <v>92.021666666666661</v>
      </c>
      <c r="M22" s="71">
        <v>141.70333333333335</v>
      </c>
      <c r="N22" s="71">
        <v>138.89583333333334</v>
      </c>
      <c r="O22" s="71">
        <v>91.644999999999996</v>
      </c>
      <c r="P22" s="71">
        <v>156.53</v>
      </c>
      <c r="Q22" s="71">
        <v>297.50500000000005</v>
      </c>
      <c r="R22" s="71"/>
      <c r="S22" s="75" t="s">
        <v>112</v>
      </c>
      <c r="T22" s="71"/>
      <c r="U22" s="75" t="s">
        <v>112</v>
      </c>
      <c r="V22" s="71">
        <v>108.91916666666667</v>
      </c>
      <c r="W22" s="71">
        <v>102.41833333333334</v>
      </c>
      <c r="X22" s="71">
        <v>114.02416666666666</v>
      </c>
      <c r="Y22" s="71">
        <v>114.13333333333334</v>
      </c>
      <c r="Z22" s="71">
        <v>113.77666666666669</v>
      </c>
      <c r="AA22" s="71">
        <v>100.07416666666666</v>
      </c>
      <c r="AB22" s="71">
        <v>54.901666666666671</v>
      </c>
      <c r="AC22" s="71">
        <v>134.15416666666667</v>
      </c>
      <c r="AD22" s="71">
        <v>122.19833333333332</v>
      </c>
      <c r="AE22" s="71">
        <v>106.13499999999999</v>
      </c>
      <c r="AF22" s="71">
        <v>96.041666666666686</v>
      </c>
      <c r="AG22" s="71">
        <v>134.49583333333331</v>
      </c>
      <c r="AH22" s="71">
        <v>131.01083333333335</v>
      </c>
      <c r="AI22" s="71">
        <v>160.50166666666667</v>
      </c>
      <c r="AJ22" s="71">
        <v>109.20166666666667</v>
      </c>
      <c r="AK22" s="71"/>
      <c r="AL22" s="75" t="s">
        <v>112</v>
      </c>
    </row>
    <row r="23" spans="1:38" s="74" customFormat="1" ht="12" customHeight="1" x14ac:dyDescent="0.2">
      <c r="B23" s="69" t="s">
        <v>113</v>
      </c>
      <c r="C23" s="71">
        <v>126.00333333333333</v>
      </c>
      <c r="D23" s="71">
        <v>176.29666666666665</v>
      </c>
      <c r="E23" s="71">
        <v>129.88999999999999</v>
      </c>
      <c r="F23" s="71">
        <v>132.11666666666667</v>
      </c>
      <c r="G23" s="71">
        <v>47.236666666666657</v>
      </c>
      <c r="H23" s="71">
        <v>79.943333333333342</v>
      </c>
      <c r="I23" s="71">
        <v>222.54666666666665</v>
      </c>
      <c r="J23" s="71">
        <v>139.91</v>
      </c>
      <c r="K23" s="71">
        <v>123.32333333333334</v>
      </c>
      <c r="L23" s="71">
        <v>88.259999999999991</v>
      </c>
      <c r="M23" s="71">
        <v>131.30666666666664</v>
      </c>
      <c r="N23" s="71">
        <v>21.356666666666666</v>
      </c>
      <c r="O23" s="71">
        <v>74.043333333333337</v>
      </c>
      <c r="P23" s="71">
        <v>155.22999999999999</v>
      </c>
      <c r="Q23" s="71">
        <v>259.83999999999997</v>
      </c>
      <c r="R23" s="71"/>
      <c r="S23" s="69" t="s">
        <v>113</v>
      </c>
      <c r="T23" s="71"/>
      <c r="U23" s="69" t="s">
        <v>113</v>
      </c>
      <c r="V23" s="71">
        <v>97.073333333333338</v>
      </c>
      <c r="W23" s="71">
        <v>91.88</v>
      </c>
      <c r="X23" s="71">
        <v>117.85000000000001</v>
      </c>
      <c r="Y23" s="71">
        <v>115.91666666666667</v>
      </c>
      <c r="Z23" s="71">
        <v>122.35333333333334</v>
      </c>
      <c r="AA23" s="71">
        <v>85.123333333333321</v>
      </c>
      <c r="AB23" s="71">
        <v>60.21</v>
      </c>
      <c r="AC23" s="71">
        <v>90.429999999999993</v>
      </c>
      <c r="AD23" s="71">
        <v>110.42</v>
      </c>
      <c r="AE23" s="71">
        <v>79.603333333333339</v>
      </c>
      <c r="AF23" s="71">
        <v>96.993333333333339</v>
      </c>
      <c r="AG23" s="71">
        <v>131.06666666666669</v>
      </c>
      <c r="AH23" s="71">
        <v>124.97333333333334</v>
      </c>
      <c r="AI23" s="71">
        <v>144.82333333333335</v>
      </c>
      <c r="AJ23" s="71">
        <v>109.27333333333333</v>
      </c>
      <c r="AK23" s="71"/>
      <c r="AL23" s="69" t="s">
        <v>113</v>
      </c>
    </row>
    <row r="24" spans="1:38" s="74" customFormat="1" ht="12" customHeight="1" x14ac:dyDescent="0.2">
      <c r="B24" s="69" t="s">
        <v>114</v>
      </c>
      <c r="C24" s="71">
        <v>135.51</v>
      </c>
      <c r="D24" s="71">
        <v>174.73666666666668</v>
      </c>
      <c r="E24" s="71">
        <v>131.05666666666667</v>
      </c>
      <c r="F24" s="71">
        <v>131.42333333333335</v>
      </c>
      <c r="G24" s="71">
        <v>111.39666666666666</v>
      </c>
      <c r="H24" s="71">
        <v>127.47333333333331</v>
      </c>
      <c r="I24" s="71">
        <v>191.56333333333336</v>
      </c>
      <c r="J24" s="71">
        <v>251.12</v>
      </c>
      <c r="K24" s="71">
        <v>149.15666666666667</v>
      </c>
      <c r="L24" s="71">
        <v>93.223333333333315</v>
      </c>
      <c r="M24" s="71">
        <v>142.93666666666667</v>
      </c>
      <c r="N24" s="71">
        <v>373.33333333333331</v>
      </c>
      <c r="O24" s="71">
        <v>80.046666666666667</v>
      </c>
      <c r="P24" s="71">
        <v>145.20666666666668</v>
      </c>
      <c r="Q24" s="71">
        <v>311.75333333333333</v>
      </c>
      <c r="R24" s="71"/>
      <c r="S24" s="69" t="s">
        <v>114</v>
      </c>
      <c r="T24" s="71"/>
      <c r="U24" s="69" t="s">
        <v>114</v>
      </c>
      <c r="V24" s="71">
        <v>107.53666666666665</v>
      </c>
      <c r="W24" s="71">
        <v>91.65000000000002</v>
      </c>
      <c r="X24" s="71">
        <v>102.64666666666666</v>
      </c>
      <c r="Y24" s="71">
        <v>117.09666666666665</v>
      </c>
      <c r="Z24" s="71">
        <v>69.100000000000009</v>
      </c>
      <c r="AA24" s="71">
        <v>86.416666666666671</v>
      </c>
      <c r="AB24" s="71">
        <v>48</v>
      </c>
      <c r="AC24" s="71">
        <v>143.42333333333332</v>
      </c>
      <c r="AD24" s="71">
        <v>131.62</v>
      </c>
      <c r="AE24" s="71">
        <v>140.98666666666665</v>
      </c>
      <c r="AF24" s="71">
        <v>86.5</v>
      </c>
      <c r="AG24" s="71">
        <v>128.66999999999999</v>
      </c>
      <c r="AH24" s="71">
        <v>134.51666666666665</v>
      </c>
      <c r="AI24" s="71">
        <v>160.38</v>
      </c>
      <c r="AJ24" s="71">
        <v>111.82666666666667</v>
      </c>
      <c r="AK24" s="71"/>
      <c r="AL24" s="69" t="s">
        <v>114</v>
      </c>
    </row>
    <row r="25" spans="1:38" s="74" customFormat="1" ht="12" customHeight="1" x14ac:dyDescent="0.2">
      <c r="B25" s="69" t="s">
        <v>115</v>
      </c>
      <c r="C25" s="71">
        <v>126.94</v>
      </c>
      <c r="D25" s="71">
        <v>153.65</v>
      </c>
      <c r="E25" s="71">
        <v>138.09</v>
      </c>
      <c r="F25" s="71">
        <v>138.34666666666666</v>
      </c>
      <c r="G25" s="71">
        <v>124.86666666666667</v>
      </c>
      <c r="H25" s="71">
        <v>135.21333333333334</v>
      </c>
      <c r="I25" s="71">
        <v>174.5</v>
      </c>
      <c r="J25" s="71">
        <v>119.33</v>
      </c>
      <c r="K25" s="71">
        <v>145.65</v>
      </c>
      <c r="L25" s="71">
        <v>89.993333333333325</v>
      </c>
      <c r="M25" s="71">
        <v>137.48333333333335</v>
      </c>
      <c r="N25" s="71">
        <v>127.93333333333332</v>
      </c>
      <c r="O25" s="71">
        <v>107.49000000000001</v>
      </c>
      <c r="P25" s="71">
        <v>154.68</v>
      </c>
      <c r="Q25" s="71">
        <v>307.77</v>
      </c>
      <c r="R25" s="71"/>
      <c r="S25" s="69" t="s">
        <v>115</v>
      </c>
      <c r="T25" s="71"/>
      <c r="U25" s="69" t="s">
        <v>115</v>
      </c>
      <c r="V25" s="71">
        <v>105.75333333333333</v>
      </c>
      <c r="W25" s="71">
        <v>98.34666666666665</v>
      </c>
      <c r="X25" s="71">
        <v>124.12</v>
      </c>
      <c r="Y25" s="71">
        <v>109.06333333333333</v>
      </c>
      <c r="Z25" s="71">
        <v>159.09</v>
      </c>
      <c r="AA25" s="71">
        <v>90.589999999999989</v>
      </c>
      <c r="AB25" s="71">
        <v>52.036666666666669</v>
      </c>
      <c r="AC25" s="71">
        <v>121.8</v>
      </c>
      <c r="AD25" s="71">
        <v>119.73666666666666</v>
      </c>
      <c r="AE25" s="71">
        <v>91.193333333333328</v>
      </c>
      <c r="AF25" s="71">
        <v>97.77</v>
      </c>
      <c r="AG25" s="71">
        <v>141.82666666666665</v>
      </c>
      <c r="AH25" s="71">
        <v>145.64333333333332</v>
      </c>
      <c r="AI25" s="71">
        <v>164.16</v>
      </c>
      <c r="AJ25" s="71">
        <v>107.41000000000001</v>
      </c>
      <c r="AK25" s="71"/>
      <c r="AL25" s="69" t="s">
        <v>115</v>
      </c>
    </row>
    <row r="26" spans="1:38" s="74" customFormat="1" ht="12" customHeight="1" x14ac:dyDescent="0.2">
      <c r="B26" s="69" t="s">
        <v>116</v>
      </c>
      <c r="C26" s="71">
        <v>131.51666666666668</v>
      </c>
      <c r="D26" s="71">
        <v>134.32333333333335</v>
      </c>
      <c r="E26" s="71">
        <v>137.27666666666667</v>
      </c>
      <c r="F26" s="71">
        <v>138.72333333333333</v>
      </c>
      <c r="G26" s="71">
        <v>70.403333333333322</v>
      </c>
      <c r="H26" s="71">
        <v>115.77</v>
      </c>
      <c r="I26" s="71">
        <v>132.58666666666667</v>
      </c>
      <c r="J26" s="71">
        <v>131.61333333333332</v>
      </c>
      <c r="K26" s="71">
        <v>146.98000000000002</v>
      </c>
      <c r="L26" s="71">
        <v>96.610000000000014</v>
      </c>
      <c r="M26" s="71">
        <v>155.08666666666667</v>
      </c>
      <c r="N26" s="71">
        <v>32.96</v>
      </c>
      <c r="O26" s="71">
        <v>105</v>
      </c>
      <c r="P26" s="71">
        <v>171.00333333333333</v>
      </c>
      <c r="Q26" s="71">
        <v>310.65666666666669</v>
      </c>
      <c r="R26" s="71"/>
      <c r="S26" s="69" t="s">
        <v>116</v>
      </c>
      <c r="T26" s="71"/>
      <c r="U26" s="69" t="s">
        <v>116</v>
      </c>
      <c r="V26" s="71">
        <v>125.31333333333333</v>
      </c>
      <c r="W26" s="71">
        <v>127.79666666666667</v>
      </c>
      <c r="X26" s="71">
        <v>111.48</v>
      </c>
      <c r="Y26" s="71">
        <v>114.45666666666666</v>
      </c>
      <c r="Z26" s="71">
        <v>104.56333333333333</v>
      </c>
      <c r="AA26" s="71">
        <v>138.16666666666666</v>
      </c>
      <c r="AB26" s="71">
        <v>59.360000000000007</v>
      </c>
      <c r="AC26" s="71">
        <v>180.96333333333334</v>
      </c>
      <c r="AD26" s="71">
        <v>127.01666666666667</v>
      </c>
      <c r="AE26" s="71">
        <v>112.75666666666666</v>
      </c>
      <c r="AF26" s="71">
        <v>102.90333333333335</v>
      </c>
      <c r="AG26" s="71">
        <v>136.41999999999999</v>
      </c>
      <c r="AH26" s="71">
        <v>118.91000000000001</v>
      </c>
      <c r="AI26" s="71">
        <v>172.64333333333332</v>
      </c>
      <c r="AJ26" s="71">
        <v>108.29666666666667</v>
      </c>
      <c r="AK26" s="71"/>
      <c r="AL26" s="69" t="s">
        <v>116</v>
      </c>
    </row>
    <row r="27" spans="1:38" s="74" customFormat="1" ht="5.25" customHeight="1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T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8" s="74" customFormat="1" ht="12" customHeight="1" x14ac:dyDescent="0.2">
      <c r="A28" s="73">
        <f>A9 +1</f>
        <v>2026</v>
      </c>
      <c r="B28" s="70" t="s">
        <v>100</v>
      </c>
      <c r="C28" s="71">
        <v>129.54</v>
      </c>
      <c r="D28" s="71">
        <v>180.48</v>
      </c>
      <c r="E28" s="71">
        <v>125.62</v>
      </c>
      <c r="F28" s="71">
        <v>126.94</v>
      </c>
      <c r="G28" s="71">
        <v>44.86</v>
      </c>
      <c r="H28" s="71">
        <v>121.84</v>
      </c>
      <c r="I28" s="71">
        <v>230.64</v>
      </c>
      <c r="J28" s="71">
        <v>156.16</v>
      </c>
      <c r="K28" s="71">
        <v>118.88</v>
      </c>
      <c r="L28" s="71">
        <v>82.68</v>
      </c>
      <c r="M28" s="71">
        <v>118.37</v>
      </c>
      <c r="N28" s="71">
        <v>15.75</v>
      </c>
      <c r="O28" s="71">
        <v>63.97</v>
      </c>
      <c r="P28" s="71">
        <v>166.56</v>
      </c>
      <c r="Q28" s="71">
        <v>223.52</v>
      </c>
      <c r="R28" s="72">
        <f>R9 +1</f>
        <v>2026</v>
      </c>
      <c r="S28" s="70" t="s">
        <v>100</v>
      </c>
      <c r="T28" s="73">
        <f>T9 +1</f>
        <v>2026</v>
      </c>
      <c r="U28" s="70" t="s">
        <v>100</v>
      </c>
      <c r="V28" s="71">
        <v>113.11</v>
      </c>
      <c r="W28" s="71">
        <v>89.8</v>
      </c>
      <c r="X28" s="71">
        <v>124.51</v>
      </c>
      <c r="Y28" s="71">
        <v>108.33</v>
      </c>
      <c r="Z28" s="71">
        <v>162.07</v>
      </c>
      <c r="AA28" s="71">
        <v>75.27</v>
      </c>
      <c r="AB28" s="71">
        <v>69.17</v>
      </c>
      <c r="AC28" s="71">
        <v>105.88</v>
      </c>
      <c r="AD28" s="71">
        <v>108.75</v>
      </c>
      <c r="AE28" s="71">
        <v>91</v>
      </c>
      <c r="AF28" s="71">
        <v>96.14</v>
      </c>
      <c r="AG28" s="71">
        <v>126.3</v>
      </c>
      <c r="AH28" s="71">
        <v>128.04</v>
      </c>
      <c r="AI28" s="71">
        <v>130.84</v>
      </c>
      <c r="AJ28" s="71">
        <v>104.94</v>
      </c>
      <c r="AK28" s="72">
        <f>AK9 +1</f>
        <v>2026</v>
      </c>
      <c r="AL28" s="70" t="s">
        <v>100</v>
      </c>
    </row>
    <row r="29" spans="1:38" s="74" customFormat="1" ht="12" customHeight="1" x14ac:dyDescent="0.2">
      <c r="B29" s="70" t="s">
        <v>101</v>
      </c>
      <c r="C29" s="71">
        <v>127.83</v>
      </c>
      <c r="D29" s="71">
        <v>198.18</v>
      </c>
      <c r="E29" s="71">
        <v>126.44</v>
      </c>
      <c r="F29" s="71">
        <v>127.9</v>
      </c>
      <c r="G29" s="71">
        <v>53.65</v>
      </c>
      <c r="H29" s="71">
        <v>108.84</v>
      </c>
      <c r="I29" s="71">
        <v>270.58</v>
      </c>
      <c r="J29" s="71">
        <v>138.22999999999999</v>
      </c>
      <c r="K29" s="71">
        <v>120.06</v>
      </c>
      <c r="L29" s="71">
        <v>86.02</v>
      </c>
      <c r="M29" s="71">
        <v>115.4</v>
      </c>
      <c r="N29" s="71">
        <v>25.6</v>
      </c>
      <c r="O29" s="71">
        <v>63.92</v>
      </c>
      <c r="P29" s="71">
        <v>146.83000000000001</v>
      </c>
      <c r="Q29" s="71">
        <v>299.52999999999997</v>
      </c>
      <c r="R29" s="71"/>
      <c r="S29" s="70" t="s">
        <v>101</v>
      </c>
      <c r="T29" s="71"/>
      <c r="U29" s="70" t="s">
        <v>101</v>
      </c>
      <c r="V29" s="71">
        <v>80.38</v>
      </c>
      <c r="W29" s="71">
        <v>92.24</v>
      </c>
      <c r="X29" s="71">
        <v>124.39</v>
      </c>
      <c r="Y29" s="71">
        <v>117.46</v>
      </c>
      <c r="Z29" s="71">
        <v>140.5</v>
      </c>
      <c r="AA29" s="71">
        <v>84.75</v>
      </c>
      <c r="AB29" s="71">
        <v>56.29</v>
      </c>
      <c r="AC29" s="71">
        <v>79.98</v>
      </c>
      <c r="AD29" s="71">
        <v>107.28</v>
      </c>
      <c r="AE29" s="71">
        <v>78.31</v>
      </c>
      <c r="AF29" s="71">
        <v>85.62</v>
      </c>
      <c r="AG29" s="71">
        <v>145.28</v>
      </c>
      <c r="AH29" s="71">
        <v>120.71</v>
      </c>
      <c r="AI29" s="71">
        <v>143.83000000000001</v>
      </c>
      <c r="AJ29" s="71">
        <v>104</v>
      </c>
      <c r="AK29" s="71"/>
      <c r="AL29" s="70" t="s">
        <v>101</v>
      </c>
    </row>
    <row r="30" spans="1:38" s="74" customFormat="1" ht="12" customHeight="1" x14ac:dyDescent="0.2">
      <c r="B30" s="70" t="s">
        <v>102</v>
      </c>
      <c r="C30" s="71">
        <v>128.69</v>
      </c>
      <c r="D30" s="71">
        <v>170.68</v>
      </c>
      <c r="E30" s="71">
        <v>146.32</v>
      </c>
      <c r="F30" s="71">
        <v>148.63</v>
      </c>
      <c r="G30" s="71">
        <v>57.55</v>
      </c>
      <c r="H30" s="71">
        <v>96.58</v>
      </c>
      <c r="I30" s="71">
        <v>194.58</v>
      </c>
      <c r="J30" s="71">
        <v>153.19999999999999</v>
      </c>
      <c r="K30" s="71">
        <v>130.6</v>
      </c>
      <c r="L30" s="71">
        <v>96.02</v>
      </c>
      <c r="M30" s="71">
        <v>133.72999999999999</v>
      </c>
      <c r="N30" s="71">
        <v>32.200000000000003</v>
      </c>
      <c r="O30" s="71">
        <v>71.180000000000007</v>
      </c>
      <c r="P30" s="71">
        <v>180.74</v>
      </c>
      <c r="Q30" s="71">
        <v>234.39</v>
      </c>
      <c r="R30" s="71"/>
      <c r="S30" s="70" t="s">
        <v>102</v>
      </c>
      <c r="T30" s="71"/>
      <c r="U30" s="70" t="s">
        <v>102</v>
      </c>
      <c r="V30" s="71">
        <v>106.84</v>
      </c>
      <c r="W30" s="71">
        <v>95.2</v>
      </c>
      <c r="X30" s="71">
        <v>114.54</v>
      </c>
      <c r="Y30" s="71">
        <v>115.91</v>
      </c>
      <c r="Z30" s="71">
        <v>111.35</v>
      </c>
      <c r="AA30" s="71">
        <v>87.87</v>
      </c>
      <c r="AB30" s="71">
        <v>74.33</v>
      </c>
      <c r="AC30" s="71">
        <v>108.8</v>
      </c>
      <c r="AD30" s="71">
        <v>114.2</v>
      </c>
      <c r="AE30" s="71">
        <v>82.57</v>
      </c>
      <c r="AF30" s="71">
        <v>94.39</v>
      </c>
      <c r="AG30" s="71">
        <v>133.5</v>
      </c>
      <c r="AH30" s="71">
        <v>129.35</v>
      </c>
      <c r="AI30" s="71">
        <v>159.6</v>
      </c>
      <c r="AJ30" s="71">
        <v>105.85</v>
      </c>
      <c r="AK30" s="71"/>
      <c r="AL30" s="70" t="s">
        <v>102</v>
      </c>
    </row>
    <row r="31" spans="1:38" s="74" customFormat="1" ht="12" customHeight="1" x14ac:dyDescent="0.2">
      <c r="B31" s="70" t="s">
        <v>103</v>
      </c>
      <c r="C31" s="71">
        <v>131.47999999999999</v>
      </c>
      <c r="D31" s="71">
        <v>190.21</v>
      </c>
      <c r="E31" s="71">
        <v>142.21</v>
      </c>
      <c r="F31" s="71">
        <v>143.53</v>
      </c>
      <c r="G31" s="71">
        <v>50.68</v>
      </c>
      <c r="H31" s="71">
        <v>147.21</v>
      </c>
      <c r="I31" s="71">
        <v>210.15</v>
      </c>
      <c r="J31" s="71">
        <v>268.14999999999998</v>
      </c>
      <c r="K31" s="71">
        <v>115.47</v>
      </c>
      <c r="L31" s="71">
        <v>94.23</v>
      </c>
      <c r="M31" s="71">
        <v>146.55000000000001</v>
      </c>
      <c r="N31" s="71">
        <v>46.22</v>
      </c>
      <c r="O31" s="71">
        <v>71.510000000000005</v>
      </c>
      <c r="P31" s="71">
        <v>144.86000000000001</v>
      </c>
      <c r="Q31" s="71">
        <v>196.56</v>
      </c>
      <c r="R31" s="71"/>
      <c r="S31" s="70" t="s">
        <v>103</v>
      </c>
      <c r="T31" s="71"/>
      <c r="U31" s="70" t="s">
        <v>103</v>
      </c>
      <c r="V31" s="71">
        <v>107.41</v>
      </c>
      <c r="W31" s="71">
        <v>88.89</v>
      </c>
      <c r="X31" s="71">
        <v>100.68</v>
      </c>
      <c r="Y31" s="71">
        <v>110.15</v>
      </c>
      <c r="Z31" s="71">
        <v>78.709999999999994</v>
      </c>
      <c r="AA31" s="71">
        <v>83.33</v>
      </c>
      <c r="AB31" s="71">
        <v>61.66</v>
      </c>
      <c r="AC31" s="71">
        <v>121.94</v>
      </c>
      <c r="AD31" s="71">
        <v>113.01</v>
      </c>
      <c r="AE31" s="71">
        <v>77.48</v>
      </c>
      <c r="AF31" s="71">
        <v>75.19</v>
      </c>
      <c r="AG31" s="71">
        <v>131.72999999999999</v>
      </c>
      <c r="AH31" s="71">
        <v>133.74</v>
      </c>
      <c r="AI31" s="71">
        <v>166.59</v>
      </c>
      <c r="AJ31" s="71">
        <v>106.76</v>
      </c>
      <c r="AK31" s="76"/>
      <c r="AL31" s="70" t="s">
        <v>103</v>
      </c>
    </row>
    <row r="32" spans="1:38" s="74" customFormat="1" ht="12" customHeight="1" x14ac:dyDescent="0.2">
      <c r="B32" s="70" t="s">
        <v>104</v>
      </c>
      <c r="C32" s="71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1"/>
      <c r="S32" s="70" t="s">
        <v>104</v>
      </c>
      <c r="T32" s="71"/>
      <c r="U32" s="70" t="s">
        <v>104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0</v>
      </c>
      <c r="AD32" s="71">
        <v>0</v>
      </c>
      <c r="AE32" s="71">
        <v>0</v>
      </c>
      <c r="AF32" s="71">
        <v>0</v>
      </c>
      <c r="AG32" s="71">
        <v>0</v>
      </c>
      <c r="AH32" s="71">
        <v>0</v>
      </c>
      <c r="AI32" s="71">
        <v>0</v>
      </c>
      <c r="AJ32" s="71">
        <v>0</v>
      </c>
      <c r="AK32" s="76"/>
      <c r="AL32" s="70" t="s">
        <v>104</v>
      </c>
    </row>
    <row r="33" spans="1:38" s="77" customFormat="1" ht="12" customHeight="1" x14ac:dyDescent="0.2">
      <c r="B33" s="70" t="s">
        <v>105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/>
      <c r="S33" s="70" t="s">
        <v>105</v>
      </c>
      <c r="T33" s="71"/>
      <c r="U33" s="70" t="s">
        <v>105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0</v>
      </c>
      <c r="AD33" s="71">
        <v>0</v>
      </c>
      <c r="AE33" s="71">
        <v>0</v>
      </c>
      <c r="AF33" s="71">
        <v>0</v>
      </c>
      <c r="AG33" s="71">
        <v>0</v>
      </c>
      <c r="AH33" s="71">
        <v>0</v>
      </c>
      <c r="AI33" s="71">
        <v>0</v>
      </c>
      <c r="AJ33" s="71">
        <v>0</v>
      </c>
      <c r="AK33" s="76"/>
      <c r="AL33" s="70" t="s">
        <v>105</v>
      </c>
    </row>
    <row r="34" spans="1:38" s="78" customFormat="1" ht="12" customHeight="1" x14ac:dyDescent="0.2">
      <c r="B34" s="70" t="s">
        <v>106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6"/>
      <c r="S34" s="70" t="s">
        <v>106</v>
      </c>
      <c r="T34" s="76"/>
      <c r="U34" s="70" t="s">
        <v>106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6"/>
      <c r="AL34" s="70" t="s">
        <v>106</v>
      </c>
    </row>
    <row r="35" spans="1:38" s="78" customFormat="1" ht="12" customHeight="1" x14ac:dyDescent="0.2">
      <c r="B35" s="70" t="s">
        <v>107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6"/>
      <c r="S35" s="70" t="s">
        <v>107</v>
      </c>
      <c r="T35" s="76"/>
      <c r="U35" s="70" t="s">
        <v>107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0</v>
      </c>
      <c r="AI35" s="71">
        <v>0</v>
      </c>
      <c r="AJ35" s="71">
        <v>0</v>
      </c>
      <c r="AK35" s="76"/>
      <c r="AL35" s="70" t="s">
        <v>107</v>
      </c>
    </row>
    <row r="36" spans="1:38" s="78" customFormat="1" ht="12" customHeight="1" x14ac:dyDescent="0.2">
      <c r="B36" s="70" t="s">
        <v>108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6"/>
      <c r="S36" s="70" t="s">
        <v>108</v>
      </c>
      <c r="T36" s="76"/>
      <c r="U36" s="70" t="s">
        <v>108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6"/>
      <c r="AL36" s="70" t="s">
        <v>108</v>
      </c>
    </row>
    <row r="37" spans="1:38" s="78" customFormat="1" ht="12" customHeight="1" x14ac:dyDescent="0.2">
      <c r="B37" s="70" t="s">
        <v>109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6"/>
      <c r="S37" s="70" t="s">
        <v>109</v>
      </c>
      <c r="T37" s="76"/>
      <c r="U37" s="70" t="s">
        <v>109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6"/>
      <c r="AL37" s="70" t="s">
        <v>109</v>
      </c>
    </row>
    <row r="38" spans="1:38" s="78" customFormat="1" ht="12" customHeight="1" x14ac:dyDescent="0.2">
      <c r="B38" s="70" t="s">
        <v>110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6"/>
      <c r="S38" s="70" t="s">
        <v>110</v>
      </c>
      <c r="T38" s="76"/>
      <c r="U38" s="70" t="s">
        <v>110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  <c r="AJ38" s="71">
        <v>0</v>
      </c>
      <c r="AK38" s="76"/>
      <c r="AL38" s="70" t="s">
        <v>110</v>
      </c>
    </row>
    <row r="39" spans="1:38" s="78" customFormat="1" ht="12" customHeight="1" x14ac:dyDescent="0.2">
      <c r="B39" s="70" t="s">
        <v>111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6"/>
      <c r="S39" s="70" t="s">
        <v>111</v>
      </c>
      <c r="T39" s="76"/>
      <c r="U39" s="70" t="s">
        <v>111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6"/>
      <c r="AL39" s="70" t="s">
        <v>111</v>
      </c>
    </row>
    <row r="40" spans="1:38" s="99" customFormat="1" ht="12" customHeight="1" x14ac:dyDescent="0.2">
      <c r="B40" s="100" t="s">
        <v>135</v>
      </c>
      <c r="C40" s="71">
        <v>129.38499999999999</v>
      </c>
      <c r="D40" s="71">
        <v>184.88749999999999</v>
      </c>
      <c r="E40" s="71">
        <v>135.14750000000001</v>
      </c>
      <c r="F40" s="71">
        <v>136.75</v>
      </c>
      <c r="G40" s="71">
        <v>51.685000000000002</v>
      </c>
      <c r="H40" s="71">
        <v>118.61750000000001</v>
      </c>
      <c r="I40" s="71">
        <v>226.48749999999998</v>
      </c>
      <c r="J40" s="71">
        <v>178.935</v>
      </c>
      <c r="K40" s="71">
        <v>121.2525</v>
      </c>
      <c r="L40" s="71">
        <v>89.737499999999997</v>
      </c>
      <c r="M40" s="71">
        <v>128.51249999999999</v>
      </c>
      <c r="N40" s="71">
        <v>29.942500000000003</v>
      </c>
      <c r="O40" s="71">
        <v>67.644999999999996</v>
      </c>
      <c r="P40" s="71">
        <v>159.7475</v>
      </c>
      <c r="Q40" s="71">
        <v>238.5</v>
      </c>
      <c r="R40" s="71"/>
      <c r="S40" s="100" t="str">
        <f>$B$40</f>
        <v>Jan-Apr</v>
      </c>
      <c r="T40" s="71"/>
      <c r="U40" s="100" t="str">
        <f>$B$40</f>
        <v>Jan-Apr</v>
      </c>
      <c r="V40" s="71">
        <v>101.935</v>
      </c>
      <c r="W40" s="71">
        <v>91.532499999999999</v>
      </c>
      <c r="X40" s="71">
        <v>116.03</v>
      </c>
      <c r="Y40" s="71">
        <v>112.96250000000001</v>
      </c>
      <c r="Z40" s="71">
        <v>123.15749999999998</v>
      </c>
      <c r="AA40" s="71">
        <v>82.804999999999993</v>
      </c>
      <c r="AB40" s="71">
        <v>65.362500000000011</v>
      </c>
      <c r="AC40" s="71">
        <v>104.15</v>
      </c>
      <c r="AD40" s="71">
        <v>110.81</v>
      </c>
      <c r="AE40" s="71">
        <v>82.34</v>
      </c>
      <c r="AF40" s="71">
        <v>87.834999999999994</v>
      </c>
      <c r="AG40" s="71">
        <v>134.20249999999999</v>
      </c>
      <c r="AH40" s="71">
        <v>127.96000000000001</v>
      </c>
      <c r="AI40" s="71">
        <v>150.215</v>
      </c>
      <c r="AJ40" s="71">
        <v>105.38749999999999</v>
      </c>
      <c r="AK40" s="71"/>
      <c r="AL40" s="100" t="str">
        <f>$B$21</f>
        <v>Jan-Apr</v>
      </c>
    </row>
    <row r="41" spans="1:38" s="78" customFormat="1" ht="12" customHeight="1" x14ac:dyDescent="0.2">
      <c r="B41" s="69" t="s">
        <v>113</v>
      </c>
      <c r="C41" s="71">
        <v>128.68666666666667</v>
      </c>
      <c r="D41" s="71">
        <v>183.11333333333332</v>
      </c>
      <c r="E41" s="71">
        <v>132.79333333333332</v>
      </c>
      <c r="F41" s="71">
        <v>134.49</v>
      </c>
      <c r="G41" s="71">
        <v>52.02</v>
      </c>
      <c r="H41" s="71">
        <v>109.08666666666666</v>
      </c>
      <c r="I41" s="71">
        <v>231.93333333333331</v>
      </c>
      <c r="J41" s="71">
        <v>149.19666666666666</v>
      </c>
      <c r="K41" s="71">
        <v>123.17999999999999</v>
      </c>
      <c r="L41" s="71">
        <v>88.24</v>
      </c>
      <c r="M41" s="71">
        <v>122.5</v>
      </c>
      <c r="N41" s="71">
        <v>24.516666666666669</v>
      </c>
      <c r="O41" s="71">
        <v>66.356666666666669</v>
      </c>
      <c r="P41" s="71">
        <v>164.71</v>
      </c>
      <c r="Q41" s="71">
        <v>252.48</v>
      </c>
      <c r="R41" s="71"/>
      <c r="S41" s="69" t="s">
        <v>113</v>
      </c>
      <c r="T41" s="71"/>
      <c r="U41" s="69" t="s">
        <v>113</v>
      </c>
      <c r="V41" s="71">
        <v>100.11000000000001</v>
      </c>
      <c r="W41" s="71">
        <v>92.413333333333341</v>
      </c>
      <c r="X41" s="71">
        <v>121.14666666666666</v>
      </c>
      <c r="Y41" s="71">
        <v>113.89999999999999</v>
      </c>
      <c r="Z41" s="71">
        <v>137.97333333333333</v>
      </c>
      <c r="AA41" s="71">
        <v>82.63</v>
      </c>
      <c r="AB41" s="71">
        <v>66.596666666666678</v>
      </c>
      <c r="AC41" s="71">
        <v>98.220000000000013</v>
      </c>
      <c r="AD41" s="71">
        <v>110.07666666666667</v>
      </c>
      <c r="AE41" s="71">
        <v>83.96</v>
      </c>
      <c r="AF41" s="71">
        <v>92.05</v>
      </c>
      <c r="AG41" s="71">
        <v>135.02666666666667</v>
      </c>
      <c r="AH41" s="71">
        <v>126.03333333333335</v>
      </c>
      <c r="AI41" s="71">
        <v>144.75666666666666</v>
      </c>
      <c r="AJ41" s="71">
        <v>104.92999999999999</v>
      </c>
      <c r="AK41" s="71"/>
      <c r="AL41" s="69" t="s">
        <v>113</v>
      </c>
    </row>
    <row r="42" spans="1:38" s="74" customFormat="1" ht="12" customHeight="1" x14ac:dyDescent="0.2">
      <c r="B42" s="69" t="s">
        <v>114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/>
      <c r="S42" s="69" t="s">
        <v>114</v>
      </c>
      <c r="T42" s="71"/>
      <c r="U42" s="69" t="s">
        <v>114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0</v>
      </c>
      <c r="AJ42" s="71">
        <v>0</v>
      </c>
      <c r="AK42" s="71"/>
      <c r="AL42" s="69" t="s">
        <v>114</v>
      </c>
    </row>
    <row r="43" spans="1:38" s="74" customFormat="1" ht="12" customHeight="1" x14ac:dyDescent="0.2">
      <c r="B43" s="69" t="s">
        <v>115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/>
      <c r="S43" s="69" t="s">
        <v>115</v>
      </c>
      <c r="T43" s="71"/>
      <c r="U43" s="69" t="s">
        <v>115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71">
        <v>0</v>
      </c>
      <c r="AI43" s="71">
        <v>0</v>
      </c>
      <c r="AJ43" s="71">
        <v>0</v>
      </c>
      <c r="AK43" s="71"/>
      <c r="AL43" s="69" t="s">
        <v>115</v>
      </c>
    </row>
    <row r="44" spans="1:38" s="74" customFormat="1" ht="12" customHeight="1" x14ac:dyDescent="0.2">
      <c r="B44" s="69" t="s">
        <v>116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/>
      <c r="S44" s="69" t="s">
        <v>116</v>
      </c>
      <c r="T44" s="71"/>
      <c r="U44" s="69" t="s">
        <v>116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  <c r="AJ44" s="71">
        <v>0</v>
      </c>
      <c r="AK44" s="71"/>
      <c r="AL44" s="69" t="s">
        <v>116</v>
      </c>
    </row>
    <row r="45" spans="1:38" s="74" customFormat="1" ht="5.25" customHeight="1" x14ac:dyDescent="0.2">
      <c r="B45" s="6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69"/>
      <c r="T45" s="71"/>
      <c r="U45" s="69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69"/>
    </row>
    <row r="46" spans="1:38" s="74" customFormat="1" ht="12" customHeight="1" x14ac:dyDescent="0.2">
      <c r="C46" s="114" t="s">
        <v>117</v>
      </c>
      <c r="D46" s="114"/>
      <c r="E46" s="114"/>
      <c r="F46" s="114"/>
      <c r="G46" s="114"/>
      <c r="H46" s="114"/>
      <c r="I46" s="114"/>
      <c r="J46" s="114"/>
      <c r="K46" s="114" t="s">
        <v>117</v>
      </c>
      <c r="L46" s="114"/>
      <c r="M46" s="114"/>
      <c r="N46" s="114"/>
      <c r="O46" s="114"/>
      <c r="P46" s="114"/>
      <c r="Q46" s="114"/>
      <c r="R46" s="79"/>
      <c r="T46" s="80"/>
      <c r="V46" s="114" t="s">
        <v>117</v>
      </c>
      <c r="W46" s="114"/>
      <c r="X46" s="114"/>
      <c r="Y46" s="114"/>
      <c r="Z46" s="114"/>
      <c r="AA46" s="114"/>
      <c r="AB46" s="114"/>
      <c r="AC46" s="114"/>
      <c r="AD46" s="114" t="s">
        <v>117</v>
      </c>
      <c r="AE46" s="114"/>
      <c r="AF46" s="114"/>
      <c r="AG46" s="114"/>
      <c r="AH46" s="114"/>
      <c r="AI46" s="114"/>
      <c r="AJ46" s="114"/>
      <c r="AK46" s="79"/>
    </row>
    <row r="47" spans="1:38" s="74" customFormat="1" ht="12" customHeight="1" x14ac:dyDescent="0.2">
      <c r="A47" s="73">
        <f>A28</f>
        <v>2026</v>
      </c>
      <c r="B47" s="70" t="s">
        <v>100</v>
      </c>
      <c r="C47" s="81">
        <v>0.7</v>
      </c>
      <c r="D47" s="81">
        <v>3.07</v>
      </c>
      <c r="E47" s="81">
        <v>-0.35</v>
      </c>
      <c r="F47" s="81">
        <v>-1.06</v>
      </c>
      <c r="G47" s="81">
        <v>11.81</v>
      </c>
      <c r="H47" s="81">
        <v>56.65</v>
      </c>
      <c r="I47" s="81">
        <v>4.58</v>
      </c>
      <c r="J47" s="81">
        <v>3.47</v>
      </c>
      <c r="K47" s="81">
        <v>-2.67</v>
      </c>
      <c r="L47" s="81">
        <v>-8.48</v>
      </c>
      <c r="M47" s="81">
        <v>20.47</v>
      </c>
      <c r="N47" s="81">
        <v>7.51</v>
      </c>
      <c r="O47" s="81">
        <v>-11.78</v>
      </c>
      <c r="P47" s="81">
        <v>3.8</v>
      </c>
      <c r="Q47" s="81">
        <v>-12.56</v>
      </c>
      <c r="R47" s="72">
        <f>R28</f>
        <v>2026</v>
      </c>
      <c r="S47" s="70" t="s">
        <v>100</v>
      </c>
      <c r="T47" s="73">
        <f>T28</f>
        <v>2026</v>
      </c>
      <c r="U47" s="70" t="s">
        <v>100</v>
      </c>
      <c r="V47" s="81">
        <v>-0.81</v>
      </c>
      <c r="W47" s="81">
        <v>1.78</v>
      </c>
      <c r="X47" s="81">
        <v>0.77</v>
      </c>
      <c r="Y47" s="81">
        <v>-5.64</v>
      </c>
      <c r="Z47" s="81">
        <v>12.63</v>
      </c>
      <c r="AA47" s="81">
        <v>-0.57999999999999996</v>
      </c>
      <c r="AB47" s="81">
        <v>12.78</v>
      </c>
      <c r="AC47" s="81">
        <v>12.94</v>
      </c>
      <c r="AD47" s="81">
        <v>-1.34</v>
      </c>
      <c r="AE47" s="81">
        <v>8.06</v>
      </c>
      <c r="AF47" s="81">
        <v>-5.08</v>
      </c>
      <c r="AG47" s="81">
        <v>-3.4</v>
      </c>
      <c r="AH47" s="81">
        <v>-1.46</v>
      </c>
      <c r="AI47" s="81">
        <v>-1.04</v>
      </c>
      <c r="AJ47" s="81">
        <v>-7.29</v>
      </c>
      <c r="AK47" s="72">
        <f>AK28</f>
        <v>2026</v>
      </c>
      <c r="AL47" s="70" t="s">
        <v>100</v>
      </c>
    </row>
    <row r="48" spans="1:38" s="74" customFormat="1" ht="12" customHeight="1" x14ac:dyDescent="0.2">
      <c r="B48" s="70" t="s">
        <v>101</v>
      </c>
      <c r="C48" s="81">
        <v>1.36</v>
      </c>
      <c r="D48" s="81">
        <v>2.39</v>
      </c>
      <c r="E48" s="81">
        <v>2.74</v>
      </c>
      <c r="F48" s="81">
        <v>2.44</v>
      </c>
      <c r="G48" s="81">
        <v>8.76</v>
      </c>
      <c r="H48" s="81">
        <v>21.7</v>
      </c>
      <c r="I48" s="81">
        <v>1.72</v>
      </c>
      <c r="J48" s="81">
        <v>6.95</v>
      </c>
      <c r="K48" s="81">
        <v>-1.26</v>
      </c>
      <c r="L48" s="81">
        <v>7.98</v>
      </c>
      <c r="M48" s="81">
        <v>-16.57</v>
      </c>
      <c r="N48" s="81">
        <v>27.74</v>
      </c>
      <c r="O48" s="81">
        <v>-14.03</v>
      </c>
      <c r="P48" s="81">
        <v>1.99</v>
      </c>
      <c r="Q48" s="81">
        <v>4.2699999999999996</v>
      </c>
      <c r="R48" s="79"/>
      <c r="S48" s="70" t="s">
        <v>101</v>
      </c>
      <c r="U48" s="70" t="s">
        <v>101</v>
      </c>
      <c r="V48" s="81">
        <v>1.06</v>
      </c>
      <c r="W48" s="81">
        <v>0.96</v>
      </c>
      <c r="X48" s="81">
        <v>7.29</v>
      </c>
      <c r="Y48" s="81">
        <v>3.29</v>
      </c>
      <c r="Z48" s="81">
        <v>16</v>
      </c>
      <c r="AA48" s="81">
        <v>-4.1100000000000003</v>
      </c>
      <c r="AB48" s="81">
        <v>2.76</v>
      </c>
      <c r="AC48" s="81">
        <v>12.63</v>
      </c>
      <c r="AD48" s="81">
        <v>1.03</v>
      </c>
      <c r="AE48" s="81">
        <v>4.6900000000000004</v>
      </c>
      <c r="AF48" s="81">
        <v>-5.87</v>
      </c>
      <c r="AG48" s="81">
        <v>4.26</v>
      </c>
      <c r="AH48" s="81">
        <v>1.71</v>
      </c>
      <c r="AI48" s="81">
        <v>0</v>
      </c>
      <c r="AJ48" s="81">
        <v>1.46</v>
      </c>
      <c r="AK48" s="81"/>
      <c r="AL48" s="70" t="s">
        <v>101</v>
      </c>
    </row>
    <row r="49" spans="2:38" s="74" customFormat="1" ht="12" customHeight="1" x14ac:dyDescent="0.2">
      <c r="B49" s="70" t="s">
        <v>102</v>
      </c>
      <c r="C49" s="81">
        <v>4.41</v>
      </c>
      <c r="D49" s="81">
        <v>6.52</v>
      </c>
      <c r="E49" s="81">
        <v>4.1100000000000003</v>
      </c>
      <c r="F49" s="81">
        <v>3.79</v>
      </c>
      <c r="G49" s="81">
        <v>10.119999999999999</v>
      </c>
      <c r="H49" s="81">
        <v>32.99</v>
      </c>
      <c r="I49" s="81">
        <v>7.44</v>
      </c>
      <c r="J49" s="81">
        <v>9.77</v>
      </c>
      <c r="K49" s="81">
        <v>3.45</v>
      </c>
      <c r="L49" s="81">
        <v>1.31</v>
      </c>
      <c r="M49" s="81">
        <v>-15.01</v>
      </c>
      <c r="N49" s="81">
        <v>9.6</v>
      </c>
      <c r="O49" s="81">
        <v>-5.43</v>
      </c>
      <c r="P49" s="81">
        <v>12.09</v>
      </c>
      <c r="Q49" s="81">
        <v>-0.94</v>
      </c>
      <c r="R49" s="81"/>
      <c r="S49" s="70" t="s">
        <v>102</v>
      </c>
      <c r="T49" s="81"/>
      <c r="U49" s="70" t="s">
        <v>102</v>
      </c>
      <c r="V49" s="81">
        <v>9.41</v>
      </c>
      <c r="W49" s="81">
        <v>-0.88</v>
      </c>
      <c r="X49" s="81">
        <v>0.43</v>
      </c>
      <c r="Y49" s="81">
        <v>-2.78</v>
      </c>
      <c r="Z49" s="81">
        <v>9.11</v>
      </c>
      <c r="AA49" s="81">
        <v>-3.74</v>
      </c>
      <c r="AB49" s="81">
        <v>15.2</v>
      </c>
      <c r="AC49" s="81">
        <v>2.13</v>
      </c>
      <c r="AD49" s="81">
        <v>-0.56000000000000005</v>
      </c>
      <c r="AE49" s="81">
        <v>3.47</v>
      </c>
      <c r="AF49" s="81">
        <v>-4.4000000000000004</v>
      </c>
      <c r="AG49" s="81">
        <v>8.4499999999999993</v>
      </c>
      <c r="AH49" s="81">
        <v>2.41</v>
      </c>
      <c r="AI49" s="81">
        <v>0.74</v>
      </c>
      <c r="AJ49" s="81">
        <v>-5.6</v>
      </c>
      <c r="AK49" s="81"/>
      <c r="AL49" s="70" t="s">
        <v>102</v>
      </c>
    </row>
    <row r="50" spans="2:38" s="74" customFormat="1" ht="12" customHeight="1" x14ac:dyDescent="0.2">
      <c r="B50" s="70" t="s">
        <v>103</v>
      </c>
      <c r="C50" s="81">
        <v>-0.77</v>
      </c>
      <c r="D50" s="81">
        <v>1.35</v>
      </c>
      <c r="E50" s="81">
        <v>1.64</v>
      </c>
      <c r="F50" s="81">
        <v>1.81</v>
      </c>
      <c r="G50" s="81">
        <v>-40.590000000000003</v>
      </c>
      <c r="H50" s="81">
        <v>15.29</v>
      </c>
      <c r="I50" s="81">
        <v>-0.91</v>
      </c>
      <c r="J50" s="81">
        <v>8.82</v>
      </c>
      <c r="K50" s="81">
        <v>-2.86</v>
      </c>
      <c r="L50" s="81">
        <v>3.47</v>
      </c>
      <c r="M50" s="81">
        <v>1.33</v>
      </c>
      <c r="N50" s="81">
        <v>-42.75</v>
      </c>
      <c r="O50" s="81">
        <v>-3.04</v>
      </c>
      <c r="P50" s="81">
        <v>-1.73</v>
      </c>
      <c r="Q50" s="81">
        <v>-0.59</v>
      </c>
      <c r="R50" s="81"/>
      <c r="S50" s="70" t="s">
        <v>103</v>
      </c>
      <c r="T50" s="81"/>
      <c r="U50" s="70" t="s">
        <v>103</v>
      </c>
      <c r="V50" s="81">
        <v>-5.36</v>
      </c>
      <c r="W50" s="81">
        <v>4.9800000000000004</v>
      </c>
      <c r="X50" s="81">
        <v>1.88</v>
      </c>
      <c r="Y50" s="81">
        <v>-1.26</v>
      </c>
      <c r="Z50" s="81">
        <v>13.63</v>
      </c>
      <c r="AA50" s="81">
        <v>4.4000000000000004</v>
      </c>
      <c r="AB50" s="81">
        <v>17.16</v>
      </c>
      <c r="AC50" s="81">
        <v>11.31</v>
      </c>
      <c r="AD50" s="81">
        <v>-2.59</v>
      </c>
      <c r="AE50" s="81">
        <v>-0.81</v>
      </c>
      <c r="AF50" s="81">
        <v>-8.4700000000000006</v>
      </c>
      <c r="AG50" s="81">
        <v>4.2</v>
      </c>
      <c r="AH50" s="81">
        <v>3.88</v>
      </c>
      <c r="AI50" s="81">
        <v>-0.4</v>
      </c>
      <c r="AJ50" s="81">
        <v>-7.5</v>
      </c>
      <c r="AK50" s="76"/>
      <c r="AL50" s="70" t="s">
        <v>103</v>
      </c>
    </row>
    <row r="51" spans="2:38" s="74" customFormat="1" ht="12" customHeight="1" x14ac:dyDescent="0.2">
      <c r="B51" s="70" t="s">
        <v>104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/>
      <c r="S51" s="70" t="s">
        <v>104</v>
      </c>
      <c r="T51" s="81"/>
      <c r="U51" s="70" t="s">
        <v>104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  <c r="AB51" s="81">
        <v>0</v>
      </c>
      <c r="AC51" s="81">
        <v>0</v>
      </c>
      <c r="AD51" s="81">
        <v>0</v>
      </c>
      <c r="AE51" s="81">
        <v>0</v>
      </c>
      <c r="AF51" s="81">
        <v>0</v>
      </c>
      <c r="AG51" s="81">
        <v>0</v>
      </c>
      <c r="AH51" s="81">
        <v>0</v>
      </c>
      <c r="AI51" s="81">
        <v>0</v>
      </c>
      <c r="AJ51" s="81">
        <v>0</v>
      </c>
      <c r="AK51" s="76"/>
      <c r="AL51" s="70" t="s">
        <v>104</v>
      </c>
    </row>
    <row r="52" spans="2:38" s="74" customFormat="1" ht="12" customHeight="1" x14ac:dyDescent="0.2">
      <c r="B52" s="70" t="s">
        <v>105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81"/>
      <c r="S52" s="70" t="s">
        <v>105</v>
      </c>
      <c r="T52" s="81"/>
      <c r="U52" s="70" t="s">
        <v>105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0</v>
      </c>
      <c r="AF52" s="81">
        <v>0</v>
      </c>
      <c r="AG52" s="81">
        <v>0</v>
      </c>
      <c r="AH52" s="81">
        <v>0</v>
      </c>
      <c r="AI52" s="81">
        <v>0</v>
      </c>
      <c r="AJ52" s="81">
        <v>0</v>
      </c>
      <c r="AK52" s="76"/>
      <c r="AL52" s="70" t="s">
        <v>105</v>
      </c>
    </row>
    <row r="53" spans="2:38" s="74" customFormat="1" ht="12" customHeight="1" x14ac:dyDescent="0.2">
      <c r="B53" s="70" t="s">
        <v>106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76"/>
      <c r="S53" s="70" t="s">
        <v>106</v>
      </c>
      <c r="T53" s="76"/>
      <c r="U53" s="70" t="s">
        <v>106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76"/>
      <c r="AL53" s="70" t="s">
        <v>106</v>
      </c>
    </row>
    <row r="54" spans="2:38" s="74" customFormat="1" ht="12" customHeight="1" x14ac:dyDescent="0.2">
      <c r="B54" s="70" t="s">
        <v>107</v>
      </c>
      <c r="C54" s="81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76"/>
      <c r="S54" s="70" t="s">
        <v>107</v>
      </c>
      <c r="T54" s="76"/>
      <c r="U54" s="70" t="s">
        <v>107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0</v>
      </c>
      <c r="AF54" s="81">
        <v>0</v>
      </c>
      <c r="AG54" s="81">
        <v>0</v>
      </c>
      <c r="AH54" s="81">
        <v>0</v>
      </c>
      <c r="AI54" s="81">
        <v>0</v>
      </c>
      <c r="AJ54" s="81">
        <v>0</v>
      </c>
      <c r="AK54" s="76"/>
      <c r="AL54" s="70" t="s">
        <v>107</v>
      </c>
    </row>
    <row r="55" spans="2:38" s="74" customFormat="1" ht="12" customHeight="1" x14ac:dyDescent="0.2">
      <c r="B55" s="70" t="s">
        <v>108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76"/>
      <c r="S55" s="70" t="s">
        <v>108</v>
      </c>
      <c r="T55" s="76"/>
      <c r="U55" s="70" t="s">
        <v>108</v>
      </c>
      <c r="V55" s="81">
        <v>0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0</v>
      </c>
      <c r="AG55" s="81">
        <v>0</v>
      </c>
      <c r="AH55" s="81">
        <v>0</v>
      </c>
      <c r="AI55" s="81">
        <v>0</v>
      </c>
      <c r="AJ55" s="81">
        <v>0</v>
      </c>
      <c r="AK55" s="76"/>
      <c r="AL55" s="70" t="s">
        <v>108</v>
      </c>
    </row>
    <row r="56" spans="2:38" s="74" customFormat="1" ht="12" customHeight="1" x14ac:dyDescent="0.2">
      <c r="B56" s="70" t="s">
        <v>109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76"/>
      <c r="S56" s="70" t="s">
        <v>109</v>
      </c>
      <c r="T56" s="76"/>
      <c r="U56" s="70" t="s">
        <v>109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0</v>
      </c>
      <c r="AF56" s="81">
        <v>0</v>
      </c>
      <c r="AG56" s="81">
        <v>0</v>
      </c>
      <c r="AH56" s="81">
        <v>0</v>
      </c>
      <c r="AI56" s="81">
        <v>0</v>
      </c>
      <c r="AJ56" s="81">
        <v>0</v>
      </c>
      <c r="AK56" s="76"/>
      <c r="AL56" s="70" t="s">
        <v>109</v>
      </c>
    </row>
    <row r="57" spans="2:38" s="74" customFormat="1" ht="12" customHeight="1" x14ac:dyDescent="0.2">
      <c r="B57" s="70" t="s">
        <v>110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76"/>
      <c r="S57" s="70" t="s">
        <v>110</v>
      </c>
      <c r="T57" s="76"/>
      <c r="U57" s="70" t="s">
        <v>110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  <c r="AI57" s="81">
        <v>0</v>
      </c>
      <c r="AJ57" s="81">
        <v>0</v>
      </c>
      <c r="AK57" s="76"/>
      <c r="AL57" s="70" t="s">
        <v>110</v>
      </c>
    </row>
    <row r="58" spans="2:38" s="54" customFormat="1" ht="12" customHeight="1" x14ac:dyDescent="0.2">
      <c r="B58" s="70" t="s">
        <v>111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76"/>
      <c r="S58" s="70" t="s">
        <v>111</v>
      </c>
      <c r="T58" s="76"/>
      <c r="U58" s="70" t="s">
        <v>111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81">
        <v>0</v>
      </c>
      <c r="AC58" s="81">
        <v>0</v>
      </c>
      <c r="AD58" s="81">
        <v>0</v>
      </c>
      <c r="AE58" s="81">
        <v>0</v>
      </c>
      <c r="AF58" s="81">
        <v>0</v>
      </c>
      <c r="AG58" s="81">
        <v>0</v>
      </c>
      <c r="AH58" s="81">
        <v>0</v>
      </c>
      <c r="AI58" s="81">
        <v>0</v>
      </c>
      <c r="AJ58" s="81">
        <v>0</v>
      </c>
      <c r="AK58" s="76"/>
      <c r="AL58" s="70" t="s">
        <v>111</v>
      </c>
    </row>
    <row r="59" spans="2:38" s="99" customFormat="1" ht="12" customHeight="1" x14ac:dyDescent="0.2">
      <c r="B59" s="100" t="s">
        <v>135</v>
      </c>
      <c r="C59" s="71">
        <v>1.3770543182307904</v>
      </c>
      <c r="D59" s="71">
        <v>3.2069441924724771</v>
      </c>
      <c r="E59" s="71">
        <v>2.0790060047584973</v>
      </c>
      <c r="F59" s="71">
        <v>1.7996389555766399</v>
      </c>
      <c r="G59" s="71">
        <v>-8.9291220651072507</v>
      </c>
      <c r="H59" s="71">
        <v>29.10045711798</v>
      </c>
      <c r="I59" s="71">
        <v>2.981630518801424</v>
      </c>
      <c r="J59" s="71">
        <v>7.4442693087142686</v>
      </c>
      <c r="K59" s="71">
        <v>-0.783487439653058</v>
      </c>
      <c r="L59" s="71">
        <v>0.87115357594491627</v>
      </c>
      <c r="M59" s="71">
        <v>-4.5474802243101777</v>
      </c>
      <c r="N59" s="71">
        <v>-17.291623506663896</v>
      </c>
      <c r="O59" s="71">
        <v>-8.5507638231715646</v>
      </c>
      <c r="P59" s="71">
        <v>4.2228021529929833</v>
      </c>
      <c r="Q59" s="71">
        <v>-2.3791250959324657</v>
      </c>
      <c r="R59" s="71"/>
      <c r="S59" s="100" t="str">
        <f>$B$59</f>
        <v>Jan-Apr</v>
      </c>
      <c r="T59" s="71"/>
      <c r="U59" s="100" t="str">
        <f>$B$59</f>
        <v>Jan-Apr</v>
      </c>
      <c r="V59" s="71">
        <v>0.74868424303822678</v>
      </c>
      <c r="W59" s="71">
        <v>1.6152757347839213</v>
      </c>
      <c r="X59" s="71">
        <v>2.597431306231627</v>
      </c>
      <c r="Y59" s="71">
        <v>-1.6220335292836978</v>
      </c>
      <c r="Z59" s="71">
        <v>12.903077945591619</v>
      </c>
      <c r="AA59" s="71">
        <v>-1.1844028759807799</v>
      </c>
      <c r="AB59" s="71">
        <v>12.085226785561204</v>
      </c>
      <c r="AC59" s="71">
        <v>9.3897699821447418</v>
      </c>
      <c r="AD59" s="71">
        <v>-0.90323734573421177</v>
      </c>
      <c r="AE59" s="71">
        <v>3.9252808279692175</v>
      </c>
      <c r="AF59" s="71">
        <v>-5.8397877415378048</v>
      </c>
      <c r="AG59" s="71">
        <v>3.3081867518571073</v>
      </c>
      <c r="AH59" s="71">
        <v>1.6220938312784199</v>
      </c>
      <c r="AI59" s="71">
        <v>-0.1445831186744897</v>
      </c>
      <c r="AJ59" s="71">
        <v>-4.8913656566568307</v>
      </c>
      <c r="AK59" s="71"/>
      <c r="AL59" s="100" t="str">
        <f>$B$21</f>
        <v>Jan-Apr</v>
      </c>
    </row>
    <row r="60" spans="2:38" s="74" customFormat="1" ht="12" customHeight="1" x14ac:dyDescent="0.2">
      <c r="B60" s="69" t="s">
        <v>113</v>
      </c>
      <c r="C60" s="81">
        <v>2.1295732917118642</v>
      </c>
      <c r="D60" s="81">
        <v>3.8665885155703279</v>
      </c>
      <c r="E60" s="81">
        <v>2.2352246772910433</v>
      </c>
      <c r="F60" s="81">
        <v>1.7963920777091005</v>
      </c>
      <c r="G60" s="81">
        <v>10.126314303860013</v>
      </c>
      <c r="H60" s="81">
        <v>36.454988950506589</v>
      </c>
      <c r="I60" s="81">
        <v>4.2178419507519038</v>
      </c>
      <c r="J60" s="81">
        <v>6.6376003621375617</v>
      </c>
      <c r="K60" s="81">
        <v>-0.11622563991676316</v>
      </c>
      <c r="L60" s="81">
        <v>-2.2660321776569958E-2</v>
      </c>
      <c r="M60" s="81">
        <v>-6.7069455727051093</v>
      </c>
      <c r="N60" s="81">
        <v>14.796316528796652</v>
      </c>
      <c r="O60" s="81">
        <v>-10.381308242920824</v>
      </c>
      <c r="P60" s="81">
        <v>6.1070669329382383</v>
      </c>
      <c r="Q60" s="81">
        <v>-2.8325123152709324</v>
      </c>
      <c r="R60" s="81"/>
      <c r="S60" s="69" t="s">
        <v>113</v>
      </c>
      <c r="T60" s="81"/>
      <c r="U60" s="69" t="s">
        <v>113</v>
      </c>
      <c r="V60" s="81">
        <v>3.12821921571323</v>
      </c>
      <c r="W60" s="81">
        <v>0.58046727615732152</v>
      </c>
      <c r="X60" s="81">
        <v>2.7973412530052144</v>
      </c>
      <c r="Y60" s="81">
        <v>-1.7397555715312905</v>
      </c>
      <c r="Z60" s="81">
        <v>12.766305236201148</v>
      </c>
      <c r="AA60" s="81">
        <v>-2.9290832909112225</v>
      </c>
      <c r="AB60" s="81">
        <v>10.60731882854455</v>
      </c>
      <c r="AC60" s="81">
        <v>8.6143978768108127</v>
      </c>
      <c r="AD60" s="81">
        <v>-0.31093400953933781</v>
      </c>
      <c r="AE60" s="81">
        <v>5.4729701436288138</v>
      </c>
      <c r="AF60" s="81">
        <v>-5.0965702110110698</v>
      </c>
      <c r="AG60" s="81">
        <v>3.0213631739572406</v>
      </c>
      <c r="AH60" s="81">
        <v>0.8481809452683251</v>
      </c>
      <c r="AI60" s="81">
        <v>-4.6033097797334221E-2</v>
      </c>
      <c r="AJ60" s="81">
        <v>-3.9747422365932579</v>
      </c>
      <c r="AK60" s="81"/>
      <c r="AL60" s="69" t="s">
        <v>113</v>
      </c>
    </row>
    <row r="61" spans="2:38" s="74" customFormat="1" ht="12" customHeight="1" x14ac:dyDescent="0.2">
      <c r="B61" s="69" t="s">
        <v>114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/>
      <c r="S61" s="69" t="s">
        <v>114</v>
      </c>
      <c r="T61" s="81"/>
      <c r="U61" s="69" t="s">
        <v>114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K61" s="81"/>
      <c r="AL61" s="69" t="s">
        <v>114</v>
      </c>
    </row>
    <row r="62" spans="2:38" s="74" customFormat="1" ht="12" customHeight="1" x14ac:dyDescent="0.2">
      <c r="B62" s="69" t="s">
        <v>115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76"/>
      <c r="S62" s="69" t="s">
        <v>115</v>
      </c>
      <c r="T62" s="76"/>
      <c r="U62" s="69" t="s">
        <v>115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0</v>
      </c>
      <c r="AG62" s="81">
        <v>0</v>
      </c>
      <c r="AH62" s="81">
        <v>0</v>
      </c>
      <c r="AI62" s="81">
        <v>0</v>
      </c>
      <c r="AJ62" s="81">
        <v>0</v>
      </c>
      <c r="AK62" s="81"/>
      <c r="AL62" s="69" t="s">
        <v>115</v>
      </c>
    </row>
    <row r="63" spans="2:38" s="74" customFormat="1" ht="12" customHeight="1" x14ac:dyDescent="0.2">
      <c r="B63" s="69" t="s">
        <v>116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76"/>
      <c r="S63" s="69" t="s">
        <v>116</v>
      </c>
      <c r="T63" s="76"/>
      <c r="U63" s="69" t="s">
        <v>116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  <c r="AK63" s="81"/>
      <c r="AL63" s="69" t="s">
        <v>116</v>
      </c>
    </row>
    <row r="64" spans="2:38" s="54" customFormat="1" x14ac:dyDescent="0.2">
      <c r="B64" s="18"/>
      <c r="K64" s="18"/>
      <c r="R64" s="58"/>
      <c r="S64" s="18"/>
      <c r="U64" s="18"/>
      <c r="X64" s="82"/>
      <c r="Y64" s="82"/>
      <c r="Z64" s="82"/>
      <c r="AA64" s="82"/>
      <c r="AB64" s="82"/>
      <c r="AC64" s="82"/>
      <c r="AD64" s="82"/>
      <c r="AK64" s="83"/>
      <c r="AL64" s="18"/>
    </row>
    <row r="65" spans="2:38" s="54" customFormat="1" x14ac:dyDescent="0.2">
      <c r="B65" s="18"/>
      <c r="K65" s="18"/>
      <c r="R65" s="58"/>
      <c r="S65" s="18"/>
      <c r="U65" s="18"/>
      <c r="X65" s="82"/>
      <c r="Y65" s="82"/>
      <c r="Z65" s="82"/>
      <c r="AA65" s="82"/>
      <c r="AB65" s="82"/>
      <c r="AC65" s="82"/>
      <c r="AD65" s="82"/>
      <c r="AK65" s="83"/>
      <c r="AL65" s="18"/>
    </row>
    <row r="66" spans="2:38" s="54" customFormat="1" x14ac:dyDescent="0.2">
      <c r="B66" s="18"/>
      <c r="K66" s="18"/>
      <c r="R66" s="58"/>
      <c r="S66" s="18"/>
      <c r="U66" s="18"/>
      <c r="X66" s="82"/>
      <c r="Y66" s="82"/>
      <c r="Z66" s="82"/>
      <c r="AA66" s="82"/>
      <c r="AB66" s="82"/>
      <c r="AC66" s="82"/>
      <c r="AD66" s="82"/>
      <c r="AK66" s="83"/>
      <c r="AL66" s="18"/>
    </row>
    <row r="67" spans="2:38" s="54" customFormat="1" x14ac:dyDescent="0.2">
      <c r="B67" s="18"/>
      <c r="K67" s="18"/>
      <c r="R67" s="58"/>
      <c r="S67" s="18"/>
      <c r="U67" s="18"/>
      <c r="X67" s="82"/>
      <c r="Y67" s="82"/>
      <c r="Z67" s="82"/>
      <c r="AA67" s="82"/>
      <c r="AB67" s="82"/>
      <c r="AC67" s="82"/>
      <c r="AD67" s="82"/>
      <c r="AK67" s="83"/>
      <c r="AL67" s="18"/>
    </row>
    <row r="68" spans="2:38" s="54" customFormat="1" x14ac:dyDescent="0.2">
      <c r="B68" s="18"/>
      <c r="K68" s="18"/>
      <c r="R68" s="58"/>
      <c r="S68" s="18"/>
      <c r="U68" s="18"/>
      <c r="X68" s="82"/>
      <c r="Y68" s="82"/>
      <c r="Z68" s="82"/>
      <c r="AA68" s="82"/>
      <c r="AB68" s="82"/>
      <c r="AC68" s="82"/>
      <c r="AD68" s="82"/>
      <c r="AK68" s="83"/>
      <c r="AL68" s="18"/>
    </row>
    <row r="69" spans="2:38" s="54" customFormat="1" x14ac:dyDescent="0.2">
      <c r="B69" s="18"/>
      <c r="K69" s="18"/>
      <c r="R69" s="58"/>
      <c r="S69" s="18"/>
      <c r="U69" s="18"/>
      <c r="X69" s="82"/>
      <c r="Y69" s="82"/>
      <c r="Z69" s="82"/>
      <c r="AA69" s="82"/>
      <c r="AB69" s="82"/>
      <c r="AC69" s="82"/>
      <c r="AD69" s="82"/>
      <c r="AK69" s="83"/>
      <c r="AL69" s="18"/>
    </row>
    <row r="70" spans="2:38" s="54" customFormat="1" x14ac:dyDescent="0.2">
      <c r="B70" s="18"/>
      <c r="K70" s="18"/>
      <c r="R70" s="58"/>
      <c r="S70" s="18"/>
      <c r="U70" s="18"/>
      <c r="X70" s="82"/>
      <c r="Y70" s="82"/>
      <c r="Z70" s="82"/>
      <c r="AA70" s="82"/>
      <c r="AB70" s="82"/>
      <c r="AC70" s="82"/>
      <c r="AD70" s="82"/>
      <c r="AK70" s="83"/>
      <c r="AL70" s="18"/>
    </row>
    <row r="71" spans="2:38" s="54" customFormat="1" x14ac:dyDescent="0.2">
      <c r="B71" s="18"/>
      <c r="K71" s="18"/>
      <c r="R71" s="58"/>
      <c r="S71" s="18"/>
      <c r="U71" s="18"/>
      <c r="X71" s="82"/>
      <c r="Y71" s="82"/>
      <c r="Z71" s="82"/>
      <c r="AA71" s="82"/>
      <c r="AB71" s="82"/>
      <c r="AC71" s="82"/>
      <c r="AD71" s="82"/>
      <c r="AK71" s="83"/>
      <c r="AL71" s="18"/>
    </row>
    <row r="72" spans="2:38" s="54" customFormat="1" x14ac:dyDescent="0.2">
      <c r="B72" s="18"/>
      <c r="K72" s="18"/>
      <c r="R72" s="58"/>
      <c r="S72" s="18"/>
      <c r="U72" s="18"/>
      <c r="X72" s="82"/>
      <c r="Y72" s="82"/>
      <c r="Z72" s="82"/>
      <c r="AA72" s="82"/>
      <c r="AB72" s="82"/>
      <c r="AC72" s="82"/>
      <c r="AD72" s="82"/>
      <c r="AK72" s="83"/>
      <c r="AL72" s="18"/>
    </row>
    <row r="73" spans="2:38" s="54" customFormat="1" x14ac:dyDescent="0.2">
      <c r="B73" s="18"/>
      <c r="K73" s="18"/>
      <c r="R73" s="58"/>
      <c r="S73" s="18"/>
      <c r="U73" s="18"/>
      <c r="X73" s="82"/>
      <c r="Y73" s="82"/>
      <c r="Z73" s="82"/>
      <c r="AA73" s="82"/>
      <c r="AB73" s="82"/>
      <c r="AC73" s="82"/>
      <c r="AD73" s="82"/>
      <c r="AK73" s="83"/>
      <c r="AL73" s="18"/>
    </row>
    <row r="74" spans="2:38" s="54" customFormat="1" x14ac:dyDescent="0.2">
      <c r="B74" s="18"/>
      <c r="L74" s="82"/>
      <c r="M74" s="82"/>
      <c r="N74" s="82"/>
      <c r="O74" s="82"/>
      <c r="P74" s="82"/>
      <c r="Q74" s="82"/>
      <c r="R74" s="83"/>
      <c r="S74" s="18"/>
      <c r="T74" s="82"/>
      <c r="U74" s="18"/>
      <c r="V74" s="82"/>
      <c r="W74" s="82"/>
      <c r="X74" s="82"/>
      <c r="Y74" s="82"/>
      <c r="Z74" s="82"/>
      <c r="AA74" s="82"/>
      <c r="AB74" s="82"/>
      <c r="AC74" s="82"/>
      <c r="AD74" s="82"/>
      <c r="AK74" s="83"/>
      <c r="AL74" s="18"/>
    </row>
    <row r="75" spans="2:38" s="54" customFormat="1" x14ac:dyDescent="0.2">
      <c r="B75" s="18"/>
      <c r="L75" s="82"/>
      <c r="M75" s="82"/>
      <c r="N75" s="82"/>
      <c r="O75" s="82"/>
      <c r="P75" s="82"/>
      <c r="Q75" s="82"/>
      <c r="R75" s="83"/>
      <c r="S75" s="18"/>
      <c r="T75" s="82"/>
      <c r="U75" s="18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3"/>
      <c r="AL75" s="18"/>
    </row>
    <row r="76" spans="2:38" s="54" customFormat="1" x14ac:dyDescent="0.2">
      <c r="B76" s="18"/>
      <c r="L76" s="82"/>
      <c r="M76" s="82"/>
      <c r="N76" s="82"/>
      <c r="O76" s="82"/>
      <c r="P76" s="82"/>
      <c r="Q76" s="82"/>
      <c r="R76" s="83"/>
      <c r="S76" s="18"/>
      <c r="T76" s="82"/>
      <c r="U76" s="18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3"/>
      <c r="AL76" s="18"/>
    </row>
    <row r="77" spans="2:38" s="54" customFormat="1" x14ac:dyDescent="0.2">
      <c r="B77" s="18"/>
      <c r="L77" s="82"/>
      <c r="M77" s="82"/>
      <c r="N77" s="82"/>
      <c r="O77" s="82"/>
      <c r="P77" s="82"/>
      <c r="Q77" s="82"/>
      <c r="R77" s="83"/>
      <c r="S77" s="18"/>
      <c r="T77" s="82"/>
      <c r="U77" s="18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3"/>
      <c r="AL77" s="18"/>
    </row>
    <row r="78" spans="2:38" s="54" customFormat="1" x14ac:dyDescent="0.2">
      <c r="B78" s="18"/>
      <c r="L78" s="82"/>
      <c r="M78" s="82"/>
      <c r="N78" s="82"/>
      <c r="O78" s="82"/>
      <c r="P78" s="82"/>
      <c r="Q78" s="82"/>
      <c r="R78" s="83"/>
      <c r="S78" s="18"/>
      <c r="T78" s="82"/>
      <c r="U78" s="18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3"/>
      <c r="AL78" s="18"/>
    </row>
    <row r="79" spans="2:38" s="54" customFormat="1" x14ac:dyDescent="0.2">
      <c r="B79" s="18"/>
      <c r="L79" s="82"/>
      <c r="M79" s="82"/>
      <c r="N79" s="82"/>
      <c r="O79" s="82"/>
      <c r="P79" s="82"/>
      <c r="Q79" s="82"/>
      <c r="R79" s="83"/>
      <c r="S79" s="18"/>
      <c r="T79" s="82"/>
      <c r="U79" s="18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3"/>
      <c r="AL79" s="18"/>
    </row>
    <row r="80" spans="2:38" s="54" customFormat="1" x14ac:dyDescent="0.2">
      <c r="B80" s="18"/>
      <c r="L80" s="82"/>
      <c r="M80" s="82"/>
      <c r="N80" s="82"/>
      <c r="O80" s="82"/>
      <c r="P80" s="82"/>
      <c r="Q80" s="82"/>
      <c r="R80" s="83"/>
      <c r="S80" s="18"/>
      <c r="T80" s="82"/>
      <c r="U80" s="18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3"/>
      <c r="AL80" s="18"/>
    </row>
    <row r="81" spans="2:38" s="54" customFormat="1" x14ac:dyDescent="0.2">
      <c r="B81" s="18"/>
      <c r="L81" s="82"/>
      <c r="M81" s="82"/>
      <c r="N81" s="82"/>
      <c r="O81" s="82"/>
      <c r="P81" s="82"/>
      <c r="Q81" s="82"/>
      <c r="R81" s="83"/>
      <c r="S81" s="18"/>
      <c r="T81" s="82"/>
      <c r="U81" s="18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3"/>
      <c r="AL81" s="18"/>
    </row>
    <row r="82" spans="2:38" s="54" customFormat="1" x14ac:dyDescent="0.2">
      <c r="B82" s="18"/>
      <c r="L82" s="82"/>
      <c r="M82" s="82"/>
      <c r="N82" s="82"/>
      <c r="O82" s="82"/>
      <c r="P82" s="82"/>
      <c r="Q82" s="82"/>
      <c r="R82" s="83"/>
      <c r="S82" s="18"/>
      <c r="T82" s="82"/>
      <c r="U82" s="18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3"/>
      <c r="AL82" s="18"/>
    </row>
    <row r="83" spans="2:38" s="54" customFormat="1" x14ac:dyDescent="0.2">
      <c r="B83" s="18"/>
      <c r="L83" s="82"/>
      <c r="M83" s="82"/>
      <c r="N83" s="82"/>
      <c r="O83" s="82"/>
      <c r="P83" s="82"/>
      <c r="Q83" s="82"/>
      <c r="R83" s="83"/>
      <c r="S83" s="18"/>
      <c r="T83" s="82"/>
      <c r="U83" s="18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3"/>
      <c r="AL83" s="18"/>
    </row>
    <row r="84" spans="2:38" s="54" customFormat="1" x14ac:dyDescent="0.2">
      <c r="B84" s="18"/>
      <c r="L84" s="82"/>
      <c r="M84" s="82"/>
      <c r="N84" s="82"/>
      <c r="O84" s="82"/>
      <c r="P84" s="82"/>
      <c r="Q84" s="82"/>
      <c r="R84" s="83"/>
      <c r="S84" s="18"/>
      <c r="T84" s="82"/>
      <c r="U84" s="18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3"/>
      <c r="AL84" s="18"/>
    </row>
    <row r="85" spans="2:38" s="54" customFormat="1" x14ac:dyDescent="0.2">
      <c r="B85" s="18"/>
      <c r="L85" s="82"/>
      <c r="M85" s="82"/>
      <c r="N85" s="82"/>
      <c r="O85" s="82"/>
      <c r="P85" s="82"/>
      <c r="Q85" s="82"/>
      <c r="R85" s="83"/>
      <c r="S85" s="18"/>
      <c r="T85" s="82"/>
      <c r="U85" s="18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3"/>
      <c r="AL85" s="18"/>
    </row>
    <row r="86" spans="2:38" s="54" customFormat="1" x14ac:dyDescent="0.2">
      <c r="B86" s="18"/>
      <c r="L86" s="82"/>
      <c r="M86" s="82"/>
      <c r="N86" s="82"/>
      <c r="O86" s="82"/>
      <c r="P86" s="82"/>
      <c r="Q86" s="82"/>
      <c r="R86" s="83"/>
      <c r="S86" s="18"/>
      <c r="T86" s="82"/>
      <c r="U86" s="18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3"/>
      <c r="AL86" s="18"/>
    </row>
    <row r="87" spans="2:38" s="54" customFormat="1" x14ac:dyDescent="0.2">
      <c r="B87" s="18"/>
      <c r="L87" s="82"/>
      <c r="M87" s="82"/>
      <c r="N87" s="82"/>
      <c r="O87" s="82"/>
      <c r="P87" s="82"/>
      <c r="Q87" s="82"/>
      <c r="R87" s="83"/>
      <c r="S87" s="18"/>
      <c r="T87" s="82"/>
      <c r="U87" s="18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3"/>
      <c r="AL87" s="18"/>
    </row>
    <row r="88" spans="2:38" s="54" customFormat="1" x14ac:dyDescent="0.2">
      <c r="B88" s="18"/>
      <c r="K88" s="82"/>
      <c r="L88" s="82"/>
      <c r="M88" s="82"/>
      <c r="N88" s="82"/>
      <c r="O88" s="82"/>
      <c r="P88" s="82"/>
      <c r="Q88" s="82"/>
      <c r="R88" s="83"/>
      <c r="S88" s="18"/>
      <c r="T88" s="82"/>
      <c r="U88" s="18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3"/>
      <c r="AL88" s="18"/>
    </row>
    <row r="89" spans="2:38" s="54" customFormat="1" x14ac:dyDescent="0.2">
      <c r="B89" s="18"/>
      <c r="K89" s="82"/>
      <c r="L89" s="82"/>
      <c r="M89" s="82"/>
      <c r="N89" s="82"/>
      <c r="O89" s="82"/>
      <c r="P89" s="82"/>
      <c r="Q89" s="82"/>
      <c r="R89" s="83"/>
      <c r="S89" s="18"/>
      <c r="T89" s="82"/>
      <c r="U89" s="18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3"/>
      <c r="AL89" s="18"/>
    </row>
    <row r="90" spans="2:38" s="54" customFormat="1" x14ac:dyDescent="0.2">
      <c r="B90" s="18"/>
      <c r="K90" s="82"/>
      <c r="L90" s="82"/>
      <c r="M90" s="82"/>
      <c r="N90" s="82"/>
      <c r="O90" s="82"/>
      <c r="P90" s="82"/>
      <c r="Q90" s="82"/>
      <c r="R90" s="83"/>
      <c r="S90" s="18"/>
      <c r="T90" s="82"/>
      <c r="U90" s="18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3"/>
      <c r="AL90" s="18"/>
    </row>
    <row r="91" spans="2:38" s="54" customFormat="1" x14ac:dyDescent="0.2">
      <c r="B91" s="18"/>
      <c r="K91" s="82"/>
      <c r="L91" s="82"/>
      <c r="M91" s="82"/>
      <c r="N91" s="82"/>
      <c r="O91" s="82"/>
      <c r="P91" s="82"/>
      <c r="Q91" s="82"/>
      <c r="R91" s="83"/>
      <c r="S91" s="18"/>
      <c r="T91" s="82"/>
      <c r="U91" s="18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3"/>
      <c r="AL91" s="18"/>
    </row>
    <row r="92" spans="2:38" s="54" customFormat="1" x14ac:dyDescent="0.2">
      <c r="B92" s="18"/>
      <c r="K92" s="82"/>
      <c r="L92" s="82"/>
      <c r="M92" s="82"/>
      <c r="N92" s="82"/>
      <c r="O92" s="82"/>
      <c r="P92" s="82"/>
      <c r="Q92" s="82"/>
      <c r="R92" s="83"/>
      <c r="S92" s="18"/>
      <c r="T92" s="82"/>
      <c r="U92" s="18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3"/>
      <c r="AL92" s="18"/>
    </row>
    <row r="93" spans="2:38" s="54" customFormat="1" x14ac:dyDescent="0.2">
      <c r="B93" s="18"/>
      <c r="K93" s="82"/>
      <c r="L93" s="82"/>
      <c r="M93" s="82"/>
      <c r="N93" s="82"/>
      <c r="O93" s="82"/>
      <c r="P93" s="82"/>
      <c r="Q93" s="82"/>
      <c r="R93" s="83"/>
      <c r="S93" s="18"/>
      <c r="T93" s="82"/>
      <c r="U93" s="18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3"/>
      <c r="AL93" s="18"/>
    </row>
    <row r="94" spans="2:38" s="54" customFormat="1" x14ac:dyDescent="0.2">
      <c r="B94" s="18"/>
      <c r="K94" s="82"/>
      <c r="L94" s="82"/>
      <c r="M94" s="82"/>
      <c r="N94" s="82"/>
      <c r="O94" s="82"/>
      <c r="P94" s="82"/>
      <c r="Q94" s="82"/>
      <c r="R94" s="83"/>
      <c r="S94" s="18"/>
      <c r="T94" s="82"/>
      <c r="U94" s="18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3"/>
      <c r="AL94" s="18"/>
    </row>
    <row r="95" spans="2:38" s="54" customFormat="1" x14ac:dyDescent="0.2">
      <c r="B95" s="18"/>
      <c r="K95" s="82"/>
      <c r="L95" s="82"/>
      <c r="M95" s="82"/>
      <c r="N95" s="82"/>
      <c r="O95" s="82"/>
      <c r="P95" s="82"/>
      <c r="Q95" s="82"/>
      <c r="R95" s="83"/>
      <c r="S95" s="18"/>
      <c r="T95" s="82"/>
      <c r="U95" s="18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3"/>
      <c r="AL95" s="18"/>
    </row>
    <row r="96" spans="2:38" s="54" customFormat="1" x14ac:dyDescent="0.2">
      <c r="B96" s="18"/>
      <c r="K96" s="82"/>
      <c r="L96" s="82"/>
      <c r="M96" s="82"/>
      <c r="N96" s="82"/>
      <c r="O96" s="82"/>
      <c r="P96" s="82"/>
      <c r="Q96" s="82"/>
      <c r="R96" s="83"/>
      <c r="S96" s="18"/>
      <c r="T96" s="82"/>
      <c r="U96" s="18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3"/>
      <c r="AL96" s="18"/>
    </row>
    <row r="97" spans="2:38" s="54" customFormat="1" x14ac:dyDescent="0.2">
      <c r="B97" s="18"/>
      <c r="K97" s="82"/>
      <c r="L97" s="82"/>
      <c r="M97" s="82"/>
      <c r="N97" s="82"/>
      <c r="O97" s="82"/>
      <c r="P97" s="82"/>
      <c r="Q97" s="82"/>
      <c r="R97" s="83"/>
      <c r="S97" s="18"/>
      <c r="T97" s="82"/>
      <c r="U97" s="18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3"/>
      <c r="AL97" s="18"/>
    </row>
    <row r="98" spans="2:38" s="54" customFormat="1" x14ac:dyDescent="0.2">
      <c r="B98" s="18"/>
      <c r="K98" s="82"/>
      <c r="L98" s="82"/>
      <c r="M98" s="82"/>
      <c r="N98" s="82"/>
      <c r="O98" s="82"/>
      <c r="P98" s="82"/>
      <c r="Q98" s="82"/>
      <c r="R98" s="83"/>
      <c r="S98" s="18"/>
      <c r="T98" s="82"/>
      <c r="U98" s="18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3"/>
      <c r="AL98" s="18"/>
    </row>
    <row r="99" spans="2:38" s="54" customFormat="1" x14ac:dyDescent="0.2">
      <c r="B99" s="18"/>
      <c r="K99" s="82"/>
      <c r="L99" s="82"/>
      <c r="M99" s="82"/>
      <c r="N99" s="82"/>
      <c r="O99" s="82"/>
      <c r="P99" s="82"/>
      <c r="Q99" s="82"/>
      <c r="R99" s="83"/>
      <c r="S99" s="18"/>
      <c r="T99" s="82"/>
      <c r="U99" s="18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3"/>
      <c r="AL99" s="18"/>
    </row>
    <row r="100" spans="2:38" s="54" customFormat="1" x14ac:dyDescent="0.2">
      <c r="B100" s="18"/>
      <c r="K100" s="82"/>
      <c r="L100" s="82"/>
      <c r="M100" s="82"/>
      <c r="N100" s="82"/>
      <c r="O100" s="82"/>
      <c r="P100" s="82"/>
      <c r="Q100" s="82"/>
      <c r="R100" s="83"/>
      <c r="S100" s="18"/>
      <c r="T100" s="82"/>
      <c r="U100" s="18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3"/>
      <c r="AL100" s="18"/>
    </row>
    <row r="101" spans="2:38" s="54" customFormat="1" x14ac:dyDescent="0.2">
      <c r="B101" s="18"/>
      <c r="K101" s="82"/>
      <c r="L101" s="82"/>
      <c r="M101" s="82"/>
      <c r="N101" s="82"/>
      <c r="O101" s="82"/>
      <c r="P101" s="82"/>
      <c r="Q101" s="82"/>
      <c r="R101" s="83"/>
      <c r="S101" s="18"/>
      <c r="T101" s="82"/>
      <c r="U101" s="18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3"/>
      <c r="AL101" s="18"/>
    </row>
    <row r="102" spans="2:38" s="54" customFormat="1" x14ac:dyDescent="0.2">
      <c r="B102" s="18"/>
      <c r="K102" s="82"/>
      <c r="L102" s="82"/>
      <c r="M102" s="82"/>
      <c r="N102" s="82"/>
      <c r="O102" s="82"/>
      <c r="P102" s="82"/>
      <c r="Q102" s="82"/>
      <c r="R102" s="83"/>
      <c r="S102" s="18"/>
      <c r="T102" s="82"/>
      <c r="U102" s="18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3"/>
      <c r="AL102" s="18"/>
    </row>
    <row r="103" spans="2:38" s="54" customFormat="1" x14ac:dyDescent="0.2">
      <c r="B103" s="18"/>
      <c r="K103" s="82"/>
      <c r="L103" s="82"/>
      <c r="M103" s="82"/>
      <c r="N103" s="82"/>
      <c r="O103" s="82"/>
      <c r="P103" s="82"/>
      <c r="Q103" s="82"/>
      <c r="R103" s="83"/>
      <c r="S103" s="18"/>
      <c r="T103" s="82"/>
      <c r="U103" s="18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3"/>
      <c r="AL103" s="18"/>
    </row>
    <row r="104" spans="2:38" s="54" customFormat="1" x14ac:dyDescent="0.2">
      <c r="B104" s="18"/>
      <c r="K104" s="82"/>
      <c r="L104" s="82"/>
      <c r="M104" s="82"/>
      <c r="N104" s="82"/>
      <c r="O104" s="82"/>
      <c r="P104" s="82"/>
      <c r="Q104" s="82"/>
      <c r="R104" s="83"/>
      <c r="S104" s="18"/>
      <c r="T104" s="82"/>
      <c r="U104" s="18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3"/>
      <c r="AL104" s="18"/>
    </row>
    <row r="105" spans="2:38" s="54" customFormat="1" x14ac:dyDescent="0.2">
      <c r="B105" s="18"/>
      <c r="K105" s="82"/>
      <c r="L105" s="82"/>
      <c r="M105" s="82"/>
      <c r="N105" s="82"/>
      <c r="O105" s="82"/>
      <c r="P105" s="82"/>
      <c r="Q105" s="82"/>
      <c r="R105" s="83"/>
      <c r="S105" s="18"/>
      <c r="T105" s="82"/>
      <c r="U105" s="18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3"/>
      <c r="AL105" s="18"/>
    </row>
    <row r="106" spans="2:38" s="54" customFormat="1" x14ac:dyDescent="0.2">
      <c r="B106" s="18"/>
      <c r="K106" s="82"/>
      <c r="L106" s="82"/>
      <c r="M106" s="82"/>
      <c r="N106" s="82"/>
      <c r="O106" s="82"/>
      <c r="P106" s="82"/>
      <c r="Q106" s="82"/>
      <c r="R106" s="83"/>
      <c r="S106" s="18"/>
      <c r="T106" s="82"/>
      <c r="U106" s="18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3"/>
      <c r="AL106" s="18"/>
    </row>
    <row r="107" spans="2:38" s="54" customFormat="1" x14ac:dyDescent="0.2">
      <c r="B107" s="18"/>
      <c r="K107" s="82"/>
      <c r="L107" s="82"/>
      <c r="M107" s="82"/>
      <c r="N107" s="82"/>
      <c r="O107" s="82"/>
      <c r="P107" s="82"/>
      <c r="Q107" s="82"/>
      <c r="R107" s="83"/>
      <c r="S107" s="18"/>
      <c r="T107" s="82"/>
      <c r="U107" s="18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3"/>
      <c r="AL107" s="18"/>
    </row>
    <row r="108" spans="2:38" s="54" customFormat="1" x14ac:dyDescent="0.2">
      <c r="B108" s="18"/>
      <c r="K108" s="82"/>
      <c r="L108" s="82"/>
      <c r="M108" s="82"/>
      <c r="N108" s="82"/>
      <c r="O108" s="82"/>
      <c r="P108" s="82"/>
      <c r="Q108" s="82"/>
      <c r="R108" s="83"/>
      <c r="S108" s="18"/>
      <c r="T108" s="82"/>
      <c r="U108" s="18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3"/>
      <c r="AL108" s="18"/>
    </row>
    <row r="109" spans="2:38" s="54" customFormat="1" x14ac:dyDescent="0.2">
      <c r="B109" s="18"/>
      <c r="K109" s="82"/>
      <c r="L109" s="82"/>
      <c r="M109" s="82"/>
      <c r="N109" s="82"/>
      <c r="O109" s="82"/>
      <c r="P109" s="82"/>
      <c r="Q109" s="82"/>
      <c r="R109" s="83"/>
      <c r="S109" s="18"/>
      <c r="T109" s="82"/>
      <c r="U109" s="18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3"/>
      <c r="AL109" s="18"/>
    </row>
    <row r="110" spans="2:38" s="54" customFormat="1" x14ac:dyDescent="0.2">
      <c r="B110" s="18"/>
      <c r="K110" s="82"/>
      <c r="L110" s="82"/>
      <c r="M110" s="82"/>
      <c r="N110" s="82"/>
      <c r="O110" s="82"/>
      <c r="P110" s="82"/>
      <c r="Q110" s="82"/>
      <c r="R110" s="83"/>
      <c r="S110" s="18"/>
      <c r="T110" s="82"/>
      <c r="U110" s="18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3"/>
      <c r="AL110" s="18"/>
    </row>
    <row r="111" spans="2:38" s="54" customFormat="1" x14ac:dyDescent="0.2">
      <c r="B111" s="18"/>
      <c r="K111" s="82"/>
      <c r="L111" s="82"/>
      <c r="M111" s="82"/>
      <c r="N111" s="82"/>
      <c r="O111" s="82"/>
      <c r="P111" s="82"/>
      <c r="Q111" s="82"/>
      <c r="R111" s="83"/>
      <c r="S111" s="18"/>
      <c r="T111" s="82"/>
      <c r="U111" s="18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3"/>
      <c r="AL111" s="18"/>
    </row>
    <row r="112" spans="2:38" s="54" customFormat="1" x14ac:dyDescent="0.2">
      <c r="B112" s="18"/>
      <c r="K112" s="82"/>
      <c r="L112" s="82"/>
      <c r="M112" s="82"/>
      <c r="N112" s="82"/>
      <c r="O112" s="82"/>
      <c r="P112" s="82"/>
      <c r="Q112" s="82"/>
      <c r="R112" s="83"/>
      <c r="S112" s="18"/>
      <c r="T112" s="82"/>
      <c r="U112" s="18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3"/>
      <c r="AL112" s="18"/>
    </row>
    <row r="113" spans="2:38" s="54" customFormat="1" x14ac:dyDescent="0.2">
      <c r="B113" s="18"/>
      <c r="K113" s="82"/>
      <c r="L113" s="82"/>
      <c r="M113" s="82"/>
      <c r="N113" s="82"/>
      <c r="O113" s="82"/>
      <c r="P113" s="82"/>
      <c r="Q113" s="82"/>
      <c r="R113" s="83"/>
      <c r="S113" s="18"/>
      <c r="T113" s="82"/>
      <c r="U113" s="18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3"/>
      <c r="AL113" s="18"/>
    </row>
    <row r="114" spans="2:38" s="54" customFormat="1" x14ac:dyDescent="0.2">
      <c r="B114" s="18"/>
      <c r="K114" s="82"/>
      <c r="L114" s="82"/>
      <c r="M114" s="82"/>
      <c r="N114" s="82"/>
      <c r="O114" s="82"/>
      <c r="P114" s="82"/>
      <c r="Q114" s="82"/>
      <c r="R114" s="83"/>
      <c r="S114" s="18"/>
      <c r="T114" s="82"/>
      <c r="U114" s="18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3"/>
      <c r="AL114" s="18"/>
    </row>
    <row r="115" spans="2:38" s="54" customFormat="1" x14ac:dyDescent="0.2">
      <c r="B115" s="18"/>
      <c r="K115" s="82"/>
      <c r="L115" s="82"/>
      <c r="M115" s="82"/>
      <c r="N115" s="82"/>
      <c r="O115" s="82"/>
      <c r="P115" s="82"/>
      <c r="Q115" s="82"/>
      <c r="R115" s="83"/>
      <c r="S115" s="18"/>
      <c r="T115" s="82"/>
      <c r="U115" s="18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3"/>
      <c r="AL115" s="18"/>
    </row>
    <row r="116" spans="2:38" s="54" customFormat="1" x14ac:dyDescent="0.2">
      <c r="B116" s="18"/>
      <c r="K116" s="82"/>
      <c r="L116" s="82"/>
      <c r="M116" s="82"/>
      <c r="N116" s="82"/>
      <c r="O116" s="82"/>
      <c r="P116" s="82"/>
      <c r="Q116" s="82"/>
      <c r="R116" s="83"/>
      <c r="S116" s="18"/>
      <c r="T116" s="82"/>
      <c r="U116" s="18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3"/>
      <c r="AL116" s="18"/>
    </row>
    <row r="117" spans="2:38" s="54" customFormat="1" x14ac:dyDescent="0.2">
      <c r="B117" s="18"/>
      <c r="K117" s="82"/>
      <c r="L117" s="82"/>
      <c r="M117" s="82"/>
      <c r="N117" s="82"/>
      <c r="O117" s="82"/>
      <c r="P117" s="82"/>
      <c r="Q117" s="82"/>
      <c r="R117" s="83"/>
      <c r="S117" s="18"/>
      <c r="T117" s="82"/>
      <c r="U117" s="18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3"/>
      <c r="AL117" s="18"/>
    </row>
    <row r="118" spans="2:38" s="54" customFormat="1" x14ac:dyDescent="0.2">
      <c r="B118" s="18"/>
      <c r="K118" s="82"/>
      <c r="L118" s="82"/>
      <c r="M118" s="82"/>
      <c r="N118" s="82"/>
      <c r="O118" s="82"/>
      <c r="P118" s="82"/>
      <c r="Q118" s="82"/>
      <c r="R118" s="83"/>
      <c r="S118" s="18"/>
      <c r="T118" s="82"/>
      <c r="U118" s="18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3"/>
      <c r="AL118" s="18"/>
    </row>
    <row r="119" spans="2:38" s="54" customFormat="1" x14ac:dyDescent="0.2">
      <c r="B119" s="18"/>
      <c r="K119" s="82"/>
      <c r="L119" s="82"/>
      <c r="M119" s="82"/>
      <c r="N119" s="82"/>
      <c r="O119" s="82"/>
      <c r="P119" s="82"/>
      <c r="Q119" s="82"/>
      <c r="R119" s="83"/>
      <c r="S119" s="18"/>
      <c r="T119" s="82"/>
      <c r="U119" s="18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3"/>
      <c r="AL119" s="18"/>
    </row>
    <row r="120" spans="2:38" s="54" customFormat="1" x14ac:dyDescent="0.2">
      <c r="B120" s="18"/>
      <c r="K120" s="82"/>
      <c r="L120" s="82"/>
      <c r="M120" s="82"/>
      <c r="N120" s="82"/>
      <c r="O120" s="82"/>
      <c r="P120" s="82"/>
      <c r="Q120" s="82"/>
      <c r="R120" s="83"/>
      <c r="S120" s="18"/>
      <c r="T120" s="82"/>
      <c r="U120" s="18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3"/>
      <c r="AL120" s="18"/>
    </row>
    <row r="121" spans="2:38" s="54" customFormat="1" x14ac:dyDescent="0.2">
      <c r="B121" s="18"/>
      <c r="K121" s="82"/>
      <c r="L121" s="82"/>
      <c r="M121" s="82"/>
      <c r="N121" s="82"/>
      <c r="O121" s="82"/>
      <c r="P121" s="82"/>
      <c r="Q121" s="82"/>
      <c r="R121" s="83"/>
      <c r="S121" s="18"/>
      <c r="T121" s="82"/>
      <c r="U121" s="18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3"/>
      <c r="AL121" s="18"/>
    </row>
    <row r="122" spans="2:38" s="54" customFormat="1" x14ac:dyDescent="0.2">
      <c r="B122" s="18"/>
      <c r="K122" s="82"/>
      <c r="L122" s="82"/>
      <c r="M122" s="82"/>
      <c r="N122" s="82"/>
      <c r="O122" s="82"/>
      <c r="P122" s="82"/>
      <c r="Q122" s="82"/>
      <c r="R122" s="83"/>
      <c r="S122" s="18"/>
      <c r="T122" s="82"/>
      <c r="U122" s="18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3"/>
      <c r="AL122" s="18"/>
    </row>
    <row r="123" spans="2:38" s="54" customFormat="1" x14ac:dyDescent="0.2">
      <c r="B123" s="18"/>
      <c r="K123" s="82"/>
      <c r="L123" s="82"/>
      <c r="M123" s="82"/>
      <c r="N123" s="82"/>
      <c r="O123" s="82"/>
      <c r="P123" s="82"/>
      <c r="Q123" s="82"/>
      <c r="R123" s="83"/>
      <c r="S123" s="18"/>
      <c r="T123" s="82"/>
      <c r="U123" s="18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3"/>
      <c r="AL123" s="18"/>
    </row>
    <row r="124" spans="2:38" s="54" customFormat="1" x14ac:dyDescent="0.2">
      <c r="B124" s="18"/>
      <c r="K124" s="82"/>
      <c r="L124" s="82"/>
      <c r="M124" s="82"/>
      <c r="N124" s="82"/>
      <c r="O124" s="82"/>
      <c r="P124" s="82"/>
      <c r="Q124" s="82"/>
      <c r="R124" s="83"/>
      <c r="S124" s="18"/>
      <c r="T124" s="82"/>
      <c r="U124" s="18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3"/>
      <c r="AL124" s="18"/>
    </row>
    <row r="125" spans="2:38" s="54" customFormat="1" x14ac:dyDescent="0.2">
      <c r="B125" s="18"/>
      <c r="K125" s="82"/>
      <c r="L125" s="82"/>
      <c r="M125" s="82"/>
      <c r="N125" s="82"/>
      <c r="O125" s="82"/>
      <c r="P125" s="82"/>
      <c r="Q125" s="82"/>
      <c r="R125" s="83"/>
      <c r="S125" s="18"/>
      <c r="T125" s="82"/>
      <c r="U125" s="18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3"/>
      <c r="AL125" s="18"/>
    </row>
    <row r="126" spans="2:38" s="54" customFormat="1" x14ac:dyDescent="0.2">
      <c r="B126" s="18"/>
      <c r="K126" s="82"/>
      <c r="L126" s="82"/>
      <c r="M126" s="82"/>
      <c r="N126" s="82"/>
      <c r="O126" s="82"/>
      <c r="P126" s="82"/>
      <c r="Q126" s="82"/>
      <c r="R126" s="83"/>
      <c r="S126" s="18"/>
      <c r="T126" s="82"/>
      <c r="U126" s="18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3"/>
      <c r="AL126" s="18"/>
    </row>
    <row r="127" spans="2:38" s="54" customFormat="1" x14ac:dyDescent="0.2">
      <c r="B127" s="18"/>
      <c r="K127" s="82"/>
      <c r="L127" s="82"/>
      <c r="M127" s="82"/>
      <c r="N127" s="82"/>
      <c r="O127" s="82"/>
      <c r="P127" s="82"/>
      <c r="Q127" s="82"/>
      <c r="R127" s="83"/>
      <c r="S127" s="18"/>
      <c r="T127" s="82"/>
      <c r="U127" s="18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3"/>
      <c r="AL127" s="18"/>
    </row>
    <row r="128" spans="2:38" s="54" customFormat="1" x14ac:dyDescent="0.2">
      <c r="B128" s="18"/>
      <c r="K128" s="82"/>
      <c r="L128" s="82"/>
      <c r="M128" s="82"/>
      <c r="N128" s="82"/>
      <c r="O128" s="82"/>
      <c r="P128" s="82"/>
      <c r="Q128" s="82"/>
      <c r="R128" s="83"/>
      <c r="S128" s="18"/>
      <c r="T128" s="82"/>
      <c r="U128" s="18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3"/>
      <c r="AL128" s="18"/>
    </row>
    <row r="129" spans="2:38" s="54" customFormat="1" x14ac:dyDescent="0.2">
      <c r="B129" s="18"/>
      <c r="K129" s="82"/>
      <c r="L129" s="82"/>
      <c r="M129" s="82"/>
      <c r="N129" s="82"/>
      <c r="O129" s="82"/>
      <c r="P129" s="82"/>
      <c r="Q129" s="82"/>
      <c r="R129" s="83"/>
      <c r="S129" s="18"/>
      <c r="T129" s="82"/>
      <c r="U129" s="18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3"/>
      <c r="AL129" s="18"/>
    </row>
    <row r="130" spans="2:38" s="54" customFormat="1" x14ac:dyDescent="0.2">
      <c r="B130" s="18"/>
      <c r="K130" s="82"/>
      <c r="L130" s="82"/>
      <c r="M130" s="82"/>
      <c r="N130" s="82"/>
      <c r="O130" s="82"/>
      <c r="P130" s="82"/>
      <c r="Q130" s="82"/>
      <c r="R130" s="83"/>
      <c r="S130" s="18"/>
      <c r="T130" s="82"/>
      <c r="U130" s="18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3"/>
      <c r="AL130" s="18"/>
    </row>
    <row r="131" spans="2:38" s="54" customFormat="1" x14ac:dyDescent="0.2">
      <c r="B131" s="18"/>
      <c r="K131" s="82"/>
      <c r="L131" s="82"/>
      <c r="M131" s="82"/>
      <c r="N131" s="82"/>
      <c r="O131" s="82"/>
      <c r="P131" s="82"/>
      <c r="Q131" s="82"/>
      <c r="R131" s="83"/>
      <c r="S131" s="18"/>
      <c r="T131" s="82"/>
      <c r="U131" s="18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3"/>
      <c r="AL131" s="18"/>
    </row>
    <row r="132" spans="2:38" s="54" customFormat="1" x14ac:dyDescent="0.2">
      <c r="B132" s="18"/>
      <c r="K132" s="82"/>
      <c r="L132" s="82"/>
      <c r="M132" s="82"/>
      <c r="N132" s="82"/>
      <c r="O132" s="82"/>
      <c r="P132" s="82"/>
      <c r="Q132" s="82"/>
      <c r="R132" s="83"/>
      <c r="S132" s="18"/>
      <c r="T132" s="82"/>
      <c r="U132" s="18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3"/>
      <c r="AL132" s="18"/>
    </row>
    <row r="133" spans="2:38" s="54" customFormat="1" x14ac:dyDescent="0.2">
      <c r="B133" s="18"/>
      <c r="K133" s="82"/>
      <c r="L133" s="82"/>
      <c r="M133" s="82"/>
      <c r="N133" s="82"/>
      <c r="O133" s="82"/>
      <c r="P133" s="82"/>
      <c r="Q133" s="82"/>
      <c r="R133" s="83"/>
      <c r="S133" s="18"/>
      <c r="T133" s="82"/>
      <c r="U133" s="18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3"/>
      <c r="AL133" s="18"/>
    </row>
    <row r="134" spans="2:38" s="54" customFormat="1" x14ac:dyDescent="0.2">
      <c r="B134" s="18"/>
      <c r="K134" s="82"/>
      <c r="L134" s="82"/>
      <c r="M134" s="82"/>
      <c r="N134" s="82"/>
      <c r="O134" s="82"/>
      <c r="P134" s="82"/>
      <c r="Q134" s="82"/>
      <c r="R134" s="83"/>
      <c r="S134" s="18"/>
      <c r="T134" s="82"/>
      <c r="U134" s="18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3"/>
      <c r="AL134" s="18"/>
    </row>
    <row r="135" spans="2:38" s="54" customFormat="1" x14ac:dyDescent="0.2">
      <c r="B135" s="18"/>
      <c r="K135" s="82"/>
      <c r="L135" s="82"/>
      <c r="M135" s="82"/>
      <c r="N135" s="82"/>
      <c r="O135" s="82"/>
      <c r="P135" s="82"/>
      <c r="Q135" s="82"/>
      <c r="R135" s="83"/>
      <c r="S135" s="18"/>
      <c r="T135" s="82"/>
      <c r="U135" s="18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3"/>
      <c r="AL135" s="18"/>
    </row>
    <row r="136" spans="2:38" s="54" customFormat="1" x14ac:dyDescent="0.2">
      <c r="B136" s="18"/>
      <c r="K136" s="82"/>
      <c r="L136" s="82"/>
      <c r="M136" s="82"/>
      <c r="N136" s="82"/>
      <c r="O136" s="82"/>
      <c r="P136" s="82"/>
      <c r="Q136" s="82"/>
      <c r="R136" s="83"/>
      <c r="S136" s="18"/>
      <c r="T136" s="82"/>
      <c r="U136" s="18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3"/>
      <c r="AL136" s="18"/>
    </row>
    <row r="137" spans="2:38" s="54" customFormat="1" x14ac:dyDescent="0.2">
      <c r="B137" s="18"/>
      <c r="K137" s="82"/>
      <c r="L137" s="82"/>
      <c r="M137" s="82"/>
      <c r="N137" s="82"/>
      <c r="O137" s="82"/>
      <c r="P137" s="82"/>
      <c r="Q137" s="82"/>
      <c r="R137" s="83"/>
      <c r="S137" s="18"/>
      <c r="T137" s="82"/>
      <c r="U137" s="18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3"/>
      <c r="AL137" s="18"/>
    </row>
    <row r="138" spans="2:38" s="54" customFormat="1" x14ac:dyDescent="0.2">
      <c r="B138" s="18"/>
      <c r="K138" s="82"/>
      <c r="L138" s="82"/>
      <c r="M138" s="82"/>
      <c r="N138" s="82"/>
      <c r="O138" s="82"/>
      <c r="P138" s="82"/>
      <c r="Q138" s="82"/>
      <c r="R138" s="83"/>
      <c r="S138" s="18"/>
      <c r="T138" s="82"/>
      <c r="U138" s="18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3"/>
      <c r="AL138" s="18"/>
    </row>
    <row r="139" spans="2:38" s="54" customFormat="1" x14ac:dyDescent="0.2">
      <c r="B139" s="18"/>
      <c r="K139" s="82"/>
      <c r="L139" s="82"/>
      <c r="M139" s="82"/>
      <c r="N139" s="82"/>
      <c r="O139" s="82"/>
      <c r="P139" s="82"/>
      <c r="Q139" s="82"/>
      <c r="R139" s="83"/>
      <c r="S139" s="18"/>
      <c r="T139" s="82"/>
      <c r="U139" s="18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3"/>
      <c r="AL139" s="18"/>
    </row>
    <row r="140" spans="2:38" s="54" customFormat="1" x14ac:dyDescent="0.2">
      <c r="B140" s="18"/>
      <c r="K140" s="82"/>
      <c r="L140" s="82"/>
      <c r="M140" s="82"/>
      <c r="N140" s="82"/>
      <c r="O140" s="82"/>
      <c r="P140" s="82"/>
      <c r="Q140" s="82"/>
      <c r="R140" s="83"/>
      <c r="S140" s="18"/>
      <c r="T140" s="82"/>
      <c r="U140" s="18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3"/>
      <c r="AL140" s="18"/>
    </row>
    <row r="141" spans="2:38" s="54" customFormat="1" x14ac:dyDescent="0.2">
      <c r="B141" s="18"/>
      <c r="K141" s="82"/>
      <c r="L141" s="82"/>
      <c r="M141" s="82"/>
      <c r="N141" s="82"/>
      <c r="O141" s="82"/>
      <c r="P141" s="82"/>
      <c r="Q141" s="82"/>
      <c r="R141" s="83"/>
      <c r="S141" s="18"/>
      <c r="T141" s="82"/>
      <c r="U141" s="18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3"/>
      <c r="AL141" s="18"/>
    </row>
    <row r="142" spans="2:38" s="54" customFormat="1" x14ac:dyDescent="0.2">
      <c r="B142" s="18"/>
      <c r="K142" s="82"/>
      <c r="L142" s="82"/>
      <c r="M142" s="82"/>
      <c r="N142" s="82"/>
      <c r="O142" s="82"/>
      <c r="P142" s="82"/>
      <c r="Q142" s="82"/>
      <c r="R142" s="83"/>
      <c r="S142" s="18"/>
      <c r="T142" s="82"/>
      <c r="U142" s="18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3"/>
      <c r="AL142" s="18"/>
    </row>
    <row r="143" spans="2:38" s="54" customFormat="1" x14ac:dyDescent="0.2">
      <c r="B143" s="18"/>
      <c r="K143" s="82"/>
      <c r="L143" s="82"/>
      <c r="M143" s="82"/>
      <c r="N143" s="82"/>
      <c r="O143" s="82"/>
      <c r="P143" s="82"/>
      <c r="Q143" s="82"/>
      <c r="R143" s="83"/>
      <c r="S143" s="18"/>
      <c r="T143" s="82"/>
      <c r="U143" s="18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3"/>
      <c r="AL143" s="18"/>
    </row>
    <row r="144" spans="2:38" s="54" customFormat="1" x14ac:dyDescent="0.2">
      <c r="B144" s="18"/>
      <c r="K144" s="82"/>
      <c r="L144" s="82"/>
      <c r="M144" s="82"/>
      <c r="N144" s="82"/>
      <c r="O144" s="82"/>
      <c r="P144" s="82"/>
      <c r="Q144" s="82"/>
      <c r="R144" s="83"/>
      <c r="S144" s="18"/>
      <c r="T144" s="82"/>
      <c r="U144" s="18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3"/>
      <c r="AL144" s="18"/>
    </row>
    <row r="145" spans="2:38" s="54" customFormat="1" x14ac:dyDescent="0.2">
      <c r="B145" s="18"/>
      <c r="K145" s="82"/>
      <c r="L145" s="82"/>
      <c r="M145" s="82"/>
      <c r="N145" s="82"/>
      <c r="O145" s="82"/>
      <c r="P145" s="82"/>
      <c r="Q145" s="82"/>
      <c r="R145" s="83"/>
      <c r="S145" s="18"/>
      <c r="T145" s="82"/>
      <c r="U145" s="18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3"/>
      <c r="AL145" s="18"/>
    </row>
    <row r="146" spans="2:38" s="54" customFormat="1" x14ac:dyDescent="0.2">
      <c r="B146" s="18"/>
      <c r="K146" s="82"/>
      <c r="L146" s="82"/>
      <c r="M146" s="82"/>
      <c r="N146" s="82"/>
      <c r="O146" s="82"/>
      <c r="P146" s="82"/>
      <c r="Q146" s="82"/>
      <c r="R146" s="83"/>
      <c r="S146" s="18"/>
      <c r="T146" s="82"/>
      <c r="U146" s="18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3"/>
      <c r="AL146" s="18"/>
    </row>
    <row r="147" spans="2:38" s="54" customFormat="1" x14ac:dyDescent="0.2">
      <c r="B147" s="18"/>
      <c r="K147" s="82"/>
      <c r="L147" s="82"/>
      <c r="M147" s="82"/>
      <c r="N147" s="82"/>
      <c r="O147" s="82"/>
      <c r="P147" s="82"/>
      <c r="Q147" s="82"/>
      <c r="R147" s="83"/>
      <c r="S147" s="18"/>
      <c r="T147" s="82"/>
      <c r="U147" s="18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3"/>
      <c r="AL147" s="18"/>
    </row>
    <row r="148" spans="2:38" s="54" customFormat="1" x14ac:dyDescent="0.2">
      <c r="B148" s="18"/>
      <c r="K148" s="82"/>
      <c r="L148" s="82"/>
      <c r="M148" s="82"/>
      <c r="N148" s="82"/>
      <c r="O148" s="82"/>
      <c r="P148" s="82"/>
      <c r="Q148" s="82"/>
      <c r="R148" s="83"/>
      <c r="S148" s="18"/>
      <c r="T148" s="82"/>
      <c r="U148" s="18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3"/>
      <c r="AL148" s="18"/>
    </row>
    <row r="149" spans="2:38" s="54" customFormat="1" x14ac:dyDescent="0.2">
      <c r="B149" s="18"/>
      <c r="K149" s="82"/>
      <c r="L149" s="82"/>
      <c r="M149" s="82"/>
      <c r="N149" s="82"/>
      <c r="O149" s="82"/>
      <c r="P149" s="82"/>
      <c r="Q149" s="82"/>
      <c r="R149" s="83"/>
      <c r="S149" s="18"/>
      <c r="T149" s="82"/>
      <c r="U149" s="18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3"/>
      <c r="AL149" s="18"/>
    </row>
    <row r="150" spans="2:38" s="54" customFormat="1" x14ac:dyDescent="0.2">
      <c r="B150" s="18"/>
      <c r="K150" s="82"/>
      <c r="L150" s="82"/>
      <c r="M150" s="82"/>
      <c r="N150" s="82"/>
      <c r="O150" s="82"/>
      <c r="P150" s="82"/>
      <c r="Q150" s="82"/>
      <c r="R150" s="83"/>
      <c r="S150" s="18"/>
      <c r="T150" s="82"/>
      <c r="U150" s="18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3"/>
      <c r="AL150" s="18"/>
    </row>
    <row r="151" spans="2:38" s="54" customFormat="1" x14ac:dyDescent="0.2">
      <c r="B151" s="18"/>
      <c r="K151" s="82"/>
      <c r="L151" s="82"/>
      <c r="M151" s="82"/>
      <c r="N151" s="82"/>
      <c r="O151" s="82"/>
      <c r="P151" s="82"/>
      <c r="Q151" s="82"/>
      <c r="R151" s="83"/>
      <c r="S151" s="18"/>
      <c r="T151" s="82"/>
      <c r="U151" s="18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3"/>
      <c r="AL151" s="18"/>
    </row>
    <row r="152" spans="2:38" s="54" customFormat="1" x14ac:dyDescent="0.2">
      <c r="B152" s="18"/>
      <c r="K152" s="82"/>
      <c r="L152" s="82"/>
      <c r="M152" s="82"/>
      <c r="N152" s="82"/>
      <c r="O152" s="82"/>
      <c r="P152" s="82"/>
      <c r="Q152" s="82"/>
      <c r="R152" s="83"/>
      <c r="S152" s="18"/>
      <c r="T152" s="82"/>
      <c r="U152" s="18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3"/>
      <c r="AL152" s="18"/>
    </row>
    <row r="153" spans="2:38" s="54" customFormat="1" x14ac:dyDescent="0.2">
      <c r="B153" s="18"/>
      <c r="K153" s="82"/>
      <c r="L153" s="82"/>
      <c r="M153" s="82"/>
      <c r="N153" s="82"/>
      <c r="O153" s="82"/>
      <c r="P153" s="82"/>
      <c r="Q153" s="82"/>
      <c r="R153" s="83"/>
      <c r="S153" s="18"/>
      <c r="T153" s="82"/>
      <c r="U153" s="18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3"/>
      <c r="AL153" s="18"/>
    </row>
    <row r="154" spans="2:38" s="54" customFormat="1" x14ac:dyDescent="0.2">
      <c r="B154" s="18"/>
      <c r="K154" s="82"/>
      <c r="L154" s="82"/>
      <c r="M154" s="82"/>
      <c r="N154" s="82"/>
      <c r="O154" s="82"/>
      <c r="P154" s="82"/>
      <c r="Q154" s="82"/>
      <c r="R154" s="83"/>
      <c r="S154" s="18"/>
      <c r="T154" s="82"/>
      <c r="U154" s="18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3"/>
      <c r="AL154" s="18"/>
    </row>
    <row r="155" spans="2:38" s="54" customFormat="1" x14ac:dyDescent="0.2">
      <c r="B155" s="18"/>
      <c r="K155" s="82"/>
      <c r="L155" s="82"/>
      <c r="M155" s="82"/>
      <c r="N155" s="82"/>
      <c r="O155" s="82"/>
      <c r="P155" s="82"/>
      <c r="Q155" s="82"/>
      <c r="R155" s="83"/>
      <c r="S155" s="18"/>
      <c r="T155" s="82"/>
      <c r="U155" s="18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3"/>
      <c r="AL155" s="18"/>
    </row>
    <row r="156" spans="2:38" s="54" customFormat="1" x14ac:dyDescent="0.2">
      <c r="B156" s="18"/>
      <c r="K156" s="82"/>
      <c r="L156" s="82"/>
      <c r="M156" s="82"/>
      <c r="N156" s="82"/>
      <c r="O156" s="82"/>
      <c r="P156" s="82"/>
      <c r="Q156" s="82"/>
      <c r="R156" s="83"/>
      <c r="S156" s="18"/>
      <c r="T156" s="82"/>
      <c r="U156" s="18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3"/>
      <c r="AL156" s="18"/>
    </row>
    <row r="157" spans="2:38" s="54" customFormat="1" x14ac:dyDescent="0.2">
      <c r="B157" s="18"/>
      <c r="K157" s="82"/>
      <c r="L157" s="82"/>
      <c r="M157" s="82"/>
      <c r="N157" s="82"/>
      <c r="O157" s="82"/>
      <c r="P157" s="82"/>
      <c r="Q157" s="82"/>
      <c r="R157" s="83"/>
      <c r="S157" s="18"/>
      <c r="T157" s="82"/>
      <c r="U157" s="18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3"/>
      <c r="AL157" s="18"/>
    </row>
    <row r="158" spans="2:38" s="54" customFormat="1" x14ac:dyDescent="0.2">
      <c r="B158" s="18"/>
      <c r="K158" s="82"/>
      <c r="L158" s="82"/>
      <c r="M158" s="82"/>
      <c r="N158" s="82"/>
      <c r="O158" s="82"/>
      <c r="P158" s="82"/>
      <c r="Q158" s="82"/>
      <c r="R158" s="83"/>
      <c r="S158" s="18"/>
      <c r="T158" s="82"/>
      <c r="U158" s="18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3"/>
      <c r="AL158" s="18"/>
    </row>
    <row r="159" spans="2:38" s="54" customFormat="1" x14ac:dyDescent="0.2">
      <c r="B159" s="18"/>
      <c r="K159" s="82"/>
      <c r="L159" s="82"/>
      <c r="M159" s="82"/>
      <c r="N159" s="82"/>
      <c r="O159" s="82"/>
      <c r="P159" s="82"/>
      <c r="Q159" s="82"/>
      <c r="R159" s="83"/>
      <c r="S159" s="18"/>
      <c r="T159" s="82"/>
      <c r="U159" s="18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3"/>
      <c r="AL159" s="18"/>
    </row>
    <row r="160" spans="2:38" s="54" customFormat="1" x14ac:dyDescent="0.2">
      <c r="B160" s="18"/>
      <c r="K160" s="82"/>
      <c r="L160" s="82"/>
      <c r="M160" s="82"/>
      <c r="N160" s="82"/>
      <c r="O160" s="82"/>
      <c r="P160" s="82"/>
      <c r="Q160" s="82"/>
      <c r="R160" s="83"/>
      <c r="S160" s="18"/>
      <c r="T160" s="82"/>
      <c r="U160" s="18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3"/>
      <c r="AL160" s="18"/>
    </row>
    <row r="161" spans="2:38" s="54" customFormat="1" x14ac:dyDescent="0.2">
      <c r="B161" s="18"/>
      <c r="K161" s="82"/>
      <c r="L161" s="82"/>
      <c r="M161" s="82"/>
      <c r="N161" s="82"/>
      <c r="O161" s="82"/>
      <c r="P161" s="82"/>
      <c r="Q161" s="82"/>
      <c r="R161" s="83"/>
      <c r="S161" s="18"/>
      <c r="T161" s="82"/>
      <c r="U161" s="18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3"/>
      <c r="AL161" s="18"/>
    </row>
    <row r="162" spans="2:38" s="54" customFormat="1" x14ac:dyDescent="0.2">
      <c r="B162" s="18"/>
      <c r="K162" s="82"/>
      <c r="L162" s="82"/>
      <c r="M162" s="82"/>
      <c r="N162" s="82"/>
      <c r="O162" s="82"/>
      <c r="P162" s="82"/>
      <c r="Q162" s="82"/>
      <c r="R162" s="83"/>
      <c r="S162" s="18"/>
      <c r="T162" s="82"/>
      <c r="U162" s="18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3"/>
      <c r="AL162" s="18"/>
    </row>
    <row r="163" spans="2:38" s="54" customFormat="1" x14ac:dyDescent="0.2">
      <c r="K163" s="82"/>
      <c r="L163" s="82"/>
      <c r="M163" s="82"/>
      <c r="N163" s="82"/>
      <c r="O163" s="82"/>
      <c r="P163" s="82"/>
      <c r="Q163" s="82"/>
      <c r="R163" s="83"/>
      <c r="T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3"/>
    </row>
    <row r="164" spans="2:38" s="54" customFormat="1" x14ac:dyDescent="0.2">
      <c r="K164" s="82"/>
      <c r="L164" s="82"/>
      <c r="M164" s="82"/>
      <c r="N164" s="82"/>
      <c r="O164" s="82"/>
      <c r="P164" s="82"/>
      <c r="Q164" s="82"/>
      <c r="R164" s="83"/>
      <c r="T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3"/>
    </row>
    <row r="165" spans="2:38" s="54" customFormat="1" x14ac:dyDescent="0.2">
      <c r="K165" s="82"/>
      <c r="L165" s="82"/>
      <c r="M165" s="82"/>
      <c r="N165" s="82"/>
      <c r="O165" s="82"/>
      <c r="P165" s="82"/>
      <c r="Q165" s="82"/>
      <c r="R165" s="83"/>
      <c r="T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3"/>
    </row>
    <row r="166" spans="2:38" s="54" customFormat="1" x14ac:dyDescent="0.2">
      <c r="K166" s="82"/>
      <c r="L166" s="82"/>
      <c r="M166" s="82"/>
      <c r="N166" s="82"/>
      <c r="O166" s="82"/>
      <c r="P166" s="82"/>
      <c r="Q166" s="82"/>
      <c r="R166" s="83"/>
      <c r="T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3"/>
    </row>
    <row r="167" spans="2:38" s="54" customFormat="1" x14ac:dyDescent="0.2">
      <c r="K167" s="82"/>
      <c r="L167" s="82"/>
      <c r="M167" s="82"/>
      <c r="N167" s="82"/>
      <c r="O167" s="82"/>
      <c r="P167" s="82"/>
      <c r="Q167" s="82"/>
      <c r="R167" s="83"/>
      <c r="T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3"/>
    </row>
    <row r="168" spans="2:38" s="54" customFormat="1" x14ac:dyDescent="0.2">
      <c r="K168" s="82"/>
      <c r="L168" s="82"/>
      <c r="M168" s="82"/>
      <c r="N168" s="82"/>
      <c r="O168" s="82"/>
      <c r="P168" s="82"/>
      <c r="Q168" s="82"/>
      <c r="R168" s="83"/>
      <c r="T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3"/>
    </row>
    <row r="169" spans="2:38" s="54" customFormat="1" x14ac:dyDescent="0.2">
      <c r="K169" s="82"/>
      <c r="L169" s="82"/>
      <c r="M169" s="82"/>
      <c r="N169" s="82"/>
      <c r="O169" s="82"/>
      <c r="P169" s="82"/>
      <c r="Q169" s="82"/>
      <c r="R169" s="83"/>
      <c r="T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3"/>
    </row>
    <row r="170" spans="2:38" s="54" customFormat="1" x14ac:dyDescent="0.2">
      <c r="K170" s="82"/>
      <c r="L170" s="82"/>
      <c r="M170" s="82"/>
      <c r="N170" s="82"/>
      <c r="O170" s="82"/>
      <c r="P170" s="82"/>
      <c r="Q170" s="82"/>
      <c r="R170" s="83"/>
      <c r="T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3"/>
    </row>
    <row r="171" spans="2:38" s="54" customFormat="1" x14ac:dyDescent="0.2">
      <c r="K171" s="82"/>
      <c r="L171" s="82"/>
      <c r="M171" s="82"/>
      <c r="N171" s="82"/>
      <c r="O171" s="82"/>
      <c r="P171" s="82"/>
      <c r="Q171" s="82"/>
      <c r="R171" s="83"/>
      <c r="T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3"/>
    </row>
    <row r="172" spans="2:38" s="54" customFormat="1" x14ac:dyDescent="0.2">
      <c r="K172" s="82"/>
      <c r="L172" s="82"/>
      <c r="M172" s="82"/>
      <c r="N172" s="82"/>
      <c r="O172" s="82"/>
      <c r="P172" s="82"/>
      <c r="Q172" s="82"/>
      <c r="R172" s="83"/>
      <c r="T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3"/>
    </row>
    <row r="173" spans="2:38" s="54" customFormat="1" x14ac:dyDescent="0.2">
      <c r="K173" s="82"/>
      <c r="L173" s="82"/>
      <c r="M173" s="82"/>
      <c r="N173" s="82"/>
      <c r="O173" s="82"/>
      <c r="P173" s="82"/>
      <c r="Q173" s="82"/>
      <c r="R173" s="83"/>
      <c r="T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3"/>
    </row>
    <row r="174" spans="2:38" s="54" customFormat="1" x14ac:dyDescent="0.2">
      <c r="K174" s="82"/>
      <c r="L174" s="82"/>
      <c r="M174" s="82"/>
      <c r="N174" s="82"/>
      <c r="O174" s="82"/>
      <c r="P174" s="82"/>
      <c r="Q174" s="82"/>
      <c r="R174" s="83"/>
      <c r="T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3"/>
    </row>
    <row r="175" spans="2:38" s="54" customFormat="1" x14ac:dyDescent="0.2">
      <c r="K175" s="82"/>
      <c r="L175" s="82"/>
      <c r="M175" s="82"/>
      <c r="N175" s="82"/>
      <c r="O175" s="82"/>
      <c r="P175" s="82"/>
      <c r="Q175" s="82"/>
      <c r="R175" s="83"/>
      <c r="T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3"/>
    </row>
    <row r="176" spans="2:38" s="54" customFormat="1" x14ac:dyDescent="0.2">
      <c r="K176" s="82"/>
      <c r="L176" s="82"/>
      <c r="M176" s="82"/>
      <c r="N176" s="82"/>
      <c r="O176" s="82"/>
      <c r="P176" s="82"/>
      <c r="Q176" s="82"/>
      <c r="R176" s="83"/>
      <c r="T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3"/>
    </row>
  </sheetData>
  <mergeCells count="50">
    <mergeCell ref="A1:J1"/>
    <mergeCell ref="K1:S1"/>
    <mergeCell ref="T1:AC1"/>
    <mergeCell ref="A2:J2"/>
    <mergeCell ref="K2:S2"/>
    <mergeCell ref="T2:AC2"/>
    <mergeCell ref="AD2:AL2"/>
    <mergeCell ref="A4:B7"/>
    <mergeCell ref="D4:J4"/>
    <mergeCell ref="K4:Q4"/>
    <mergeCell ref="R4:S7"/>
    <mergeCell ref="T4:U7"/>
    <mergeCell ref="W4:AC4"/>
    <mergeCell ref="AD4:AJ4"/>
    <mergeCell ref="AK4:AL7"/>
    <mergeCell ref="C5:C7"/>
    <mergeCell ref="D5:D7"/>
    <mergeCell ref="E5:H5"/>
    <mergeCell ref="I5:I6"/>
    <mergeCell ref="J5:J6"/>
    <mergeCell ref="K5:K7"/>
    <mergeCell ref="AE6:AE7"/>
    <mergeCell ref="AF6:AF7"/>
    <mergeCell ref="X5:Z5"/>
    <mergeCell ref="AD5:AD7"/>
    <mergeCell ref="E6:E7"/>
    <mergeCell ref="L6:L7"/>
    <mergeCell ref="M6:M7"/>
    <mergeCell ref="N6:N7"/>
    <mergeCell ref="O6:O7"/>
    <mergeCell ref="P6:P7"/>
    <mergeCell ref="Q6:Q7"/>
    <mergeCell ref="V6:V7"/>
    <mergeCell ref="W5:W7"/>
    <mergeCell ref="C46:J46"/>
    <mergeCell ref="K46:Q46"/>
    <mergeCell ref="V46:AC46"/>
    <mergeCell ref="AD46:AJ46"/>
    <mergeCell ref="AG6:AG7"/>
    <mergeCell ref="AH6:AH7"/>
    <mergeCell ref="AI6:AI7"/>
    <mergeCell ref="AJ6:AJ7"/>
    <mergeCell ref="C8:J8"/>
    <mergeCell ref="K8:Q8"/>
    <mergeCell ref="V8:AC8"/>
    <mergeCell ref="AD8:AJ8"/>
    <mergeCell ref="X6:X7"/>
    <mergeCell ref="AA6:AA7"/>
    <mergeCell ref="AB6:AB7"/>
    <mergeCell ref="AC6:AC7"/>
  </mergeCells>
  <hyperlinks>
    <hyperlink ref="A1:E1" location="Inhaltsverzeichnis!B10" display="1. Realer Umsatzindex im Land Berlin nach Wirtschaftsbereichen" xr:uid="{88F84D8F-210E-49E3-B580-0B88B4F725AD}"/>
    <hyperlink ref="K2:M2" location="Inhaltsverzeichnis!B12" display="1.2 Wirtschaftszweig J" xr:uid="{9474D6E5-CD0C-4A4E-B93B-2E8E87F2571B}"/>
    <hyperlink ref="AD2:AF2" location="Inhaltsverzeichnis!B15" display="1.4 Wirtschaftszweig N" xr:uid="{23891074-C724-49F5-A088-BB630E51C2D5}"/>
    <hyperlink ref="A2:C2" location="Inhaltsverzeichnis!B11" display="    Wirtschaftszweig H" xr:uid="{222F73B4-A2A4-410B-86D6-401A10DDE1A3}"/>
    <hyperlink ref="A1:J1" location="Inhaltsverzeichnis!B8" display="1.  Realer Umsatzindex im Land Berlin nach Wirtschaftsbereichen (vorläufige Ergebnisse)" xr:uid="{67E03A63-E30B-40E5-917F-C93B04FCA9C0}"/>
    <hyperlink ref="A2:J2" location="Inhaltsverzeichnis!B9" display="     Wirtschaftszweig H" xr:uid="{B2632438-C528-40ED-BB55-E1B925E19B74}"/>
    <hyperlink ref="K2:S2" location="Inhaltsverzeichnis!B10" display="Wirtschaftszweig J" xr:uid="{0D0AEC4F-0900-4056-A9F6-92472EA93D76}"/>
    <hyperlink ref="AD2:AL2" location="Inhaltsverzeichnis!B13" display="Wirtschaftszweig N" xr:uid="{9308A006-05DE-4681-A0EE-6A0A4B37A13A}"/>
    <hyperlink ref="T2:AC2" location="Inhaltsverzeichnis!B11" display="    Wirtschaftszweig L und M" xr:uid="{EF31A9B8-B880-456E-A7EC-BEBF5514DD24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04/26 –  Brandenburg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8228-269D-494D-B28C-03B0E12AF087}">
  <sheetPr codeName="Tabelle5"/>
  <dimension ref="A1:AL176"/>
  <sheetViews>
    <sheetView zoomScaleNormal="100" workbookViewId="0">
      <pane ySplit="7" topLeftCell="A8" activePane="bottomLeft" state="frozen"/>
      <selection pane="bottomLeft" activeCell="AD8" sqref="AD8:AJ8"/>
    </sheetView>
  </sheetViews>
  <sheetFormatPr baseColWidth="10" defaultColWidth="9.28515625" defaultRowHeight="12.75" x14ac:dyDescent="0.2"/>
  <cols>
    <col min="1" max="1" width="4" style="82" customWidth="1"/>
    <col min="2" max="2" width="7.7109375" style="82" customWidth="1"/>
    <col min="3" max="3" width="10.7109375" style="82" customWidth="1"/>
    <col min="4" max="4" width="5.85546875" style="82" customWidth="1"/>
    <col min="5" max="5" width="11.7109375" style="82" customWidth="1"/>
    <col min="6" max="6" width="9.7109375" style="82" customWidth="1"/>
    <col min="7" max="7" width="7.28515625" style="82" customWidth="1"/>
    <col min="8" max="8" width="6.28515625" style="82" customWidth="1"/>
    <col min="9" max="10" width="10" style="82" customWidth="1"/>
    <col min="11" max="11" width="7.7109375" style="82" customWidth="1"/>
    <col min="12" max="12" width="6.28515625" style="82" customWidth="1"/>
    <col min="13" max="13" width="14.85546875" style="82" customWidth="1"/>
    <col min="14" max="14" width="6.140625" style="82" customWidth="1"/>
    <col min="15" max="15" width="5.85546875" style="82" customWidth="1"/>
    <col min="16" max="16" width="9.140625" style="82" customWidth="1"/>
    <col min="17" max="17" width="8.7109375" style="82" customWidth="1"/>
    <col min="18" max="18" width="6.7109375" style="83" customWidth="1"/>
    <col min="19" max="19" width="7.7109375" style="82" customWidth="1"/>
    <col min="20" max="20" width="4" style="82" customWidth="1"/>
    <col min="21" max="21" width="7.7109375" style="82" customWidth="1"/>
    <col min="22" max="22" width="6" style="82" customWidth="1"/>
    <col min="23" max="23" width="8" style="82" customWidth="1"/>
    <col min="24" max="24" width="12.28515625" style="82" customWidth="1"/>
    <col min="25" max="25" width="8.42578125" style="82" customWidth="1"/>
    <col min="26" max="26" width="7.42578125" style="82" customWidth="1"/>
    <col min="27" max="27" width="9.85546875" style="82" customWidth="1"/>
    <col min="28" max="28" width="6" style="82" customWidth="1"/>
    <col min="29" max="29" width="6.28515625" style="82" customWidth="1"/>
    <col min="30" max="30" width="6.5703125" style="82" customWidth="1"/>
    <col min="31" max="31" width="6" style="82" customWidth="1"/>
    <col min="32" max="32" width="8.5703125" style="82" customWidth="1"/>
    <col min="33" max="33" width="10.7109375" style="82" customWidth="1"/>
    <col min="34" max="34" width="8.7109375" style="82" customWidth="1"/>
    <col min="35" max="35" width="9.42578125" style="82" customWidth="1"/>
    <col min="36" max="36" width="12.140625" style="82" customWidth="1"/>
    <col min="37" max="37" width="6.7109375" style="83" customWidth="1"/>
    <col min="38" max="38" width="7.7109375" style="82" customWidth="1"/>
    <col min="39" max="16384" width="9.28515625" style="82"/>
  </cols>
  <sheetData>
    <row r="1" spans="1:38" s="56" customFormat="1" ht="12" customHeight="1" x14ac:dyDescent="0.2">
      <c r="A1" s="138" t="s">
        <v>128</v>
      </c>
      <c r="B1" s="138"/>
      <c r="C1" s="138"/>
      <c r="D1" s="138"/>
      <c r="E1" s="138"/>
      <c r="F1" s="138"/>
      <c r="G1" s="138"/>
      <c r="H1" s="138"/>
      <c r="I1" s="138"/>
      <c r="J1" s="138"/>
      <c r="K1" s="45"/>
      <c r="L1" s="84"/>
      <c r="M1" s="84"/>
      <c r="N1" s="85"/>
      <c r="O1" s="85"/>
      <c r="P1" s="85"/>
      <c r="Q1" s="85"/>
      <c r="R1" s="86"/>
      <c r="S1" s="85"/>
      <c r="T1" s="156" t="s">
        <v>128</v>
      </c>
      <c r="U1" s="156"/>
      <c r="V1" s="156"/>
      <c r="W1" s="156"/>
      <c r="X1" s="156"/>
      <c r="Y1" s="156"/>
      <c r="Z1" s="156"/>
      <c r="AA1" s="156"/>
      <c r="AB1" s="156"/>
      <c r="AC1" s="156"/>
      <c r="AD1" s="45"/>
      <c r="AE1" s="47"/>
      <c r="AF1" s="47"/>
      <c r="AG1" s="54"/>
      <c r="AH1" s="54"/>
      <c r="AI1" s="54"/>
      <c r="AJ1" s="54"/>
      <c r="AK1" s="58"/>
    </row>
    <row r="2" spans="1:38" s="54" customFormat="1" ht="12" customHeight="1" x14ac:dyDescent="0.2">
      <c r="A2" s="138" t="s">
        <v>59</v>
      </c>
      <c r="B2" s="138"/>
      <c r="C2" s="138"/>
      <c r="D2" s="138"/>
      <c r="E2" s="138"/>
      <c r="F2" s="138"/>
      <c r="G2" s="138"/>
      <c r="H2" s="138"/>
      <c r="I2" s="138"/>
      <c r="J2" s="138"/>
      <c r="K2" s="138" t="s">
        <v>122</v>
      </c>
      <c r="L2" s="138"/>
      <c r="M2" s="138"/>
      <c r="N2" s="138"/>
      <c r="O2" s="138"/>
      <c r="P2" s="138"/>
      <c r="Q2" s="138"/>
      <c r="R2" s="138"/>
      <c r="S2" s="138"/>
      <c r="T2" s="138" t="s">
        <v>123</v>
      </c>
      <c r="U2" s="138"/>
      <c r="V2" s="138"/>
      <c r="W2" s="138"/>
      <c r="X2" s="138"/>
      <c r="Y2" s="138"/>
      <c r="Z2" s="138"/>
      <c r="AA2" s="138"/>
      <c r="AB2" s="138"/>
      <c r="AC2" s="138"/>
      <c r="AD2" s="138" t="s">
        <v>124</v>
      </c>
      <c r="AE2" s="138"/>
      <c r="AF2" s="138"/>
      <c r="AG2" s="138"/>
      <c r="AH2" s="138"/>
      <c r="AI2" s="138"/>
      <c r="AJ2" s="138"/>
      <c r="AK2" s="138"/>
      <c r="AL2" s="138"/>
    </row>
    <row r="3" spans="1:38" s="54" customFormat="1" ht="3.75" customHeight="1" x14ac:dyDescent="0.2">
      <c r="K3" s="57"/>
      <c r="R3" s="58"/>
      <c r="AK3" s="58"/>
    </row>
    <row r="4" spans="1:38" s="54" customFormat="1" ht="12" customHeight="1" x14ac:dyDescent="0.2">
      <c r="A4" s="139" t="s">
        <v>60</v>
      </c>
      <c r="B4" s="130"/>
      <c r="C4" s="59" t="s">
        <v>61</v>
      </c>
      <c r="D4" s="142" t="s">
        <v>62</v>
      </c>
      <c r="E4" s="143"/>
      <c r="F4" s="143"/>
      <c r="G4" s="143"/>
      <c r="H4" s="143"/>
      <c r="I4" s="143"/>
      <c r="J4" s="143"/>
      <c r="K4" s="144" t="s">
        <v>63</v>
      </c>
      <c r="L4" s="144"/>
      <c r="M4" s="144"/>
      <c r="N4" s="144"/>
      <c r="O4" s="144"/>
      <c r="P4" s="144"/>
      <c r="Q4" s="144"/>
      <c r="R4" s="125" t="s">
        <v>60</v>
      </c>
      <c r="S4" s="139"/>
      <c r="T4" s="139" t="s">
        <v>60</v>
      </c>
      <c r="U4" s="130"/>
      <c r="V4" s="60" t="s">
        <v>64</v>
      </c>
      <c r="W4" s="146" t="s">
        <v>65</v>
      </c>
      <c r="X4" s="144"/>
      <c r="Y4" s="144"/>
      <c r="Z4" s="144"/>
      <c r="AA4" s="144"/>
      <c r="AB4" s="144"/>
      <c r="AC4" s="144"/>
      <c r="AD4" s="144" t="s">
        <v>66</v>
      </c>
      <c r="AE4" s="144"/>
      <c r="AF4" s="144"/>
      <c r="AG4" s="144"/>
      <c r="AH4" s="144"/>
      <c r="AI4" s="144"/>
      <c r="AJ4" s="150"/>
      <c r="AK4" s="125" t="s">
        <v>60</v>
      </c>
      <c r="AL4" s="139"/>
    </row>
    <row r="5" spans="1:38" s="54" customFormat="1" ht="12" customHeight="1" x14ac:dyDescent="0.2">
      <c r="A5" s="140"/>
      <c r="B5" s="131"/>
      <c r="C5" s="147" t="s">
        <v>39</v>
      </c>
      <c r="D5" s="123" t="s">
        <v>67</v>
      </c>
      <c r="E5" s="146" t="s">
        <v>68</v>
      </c>
      <c r="F5" s="144"/>
      <c r="G5" s="144"/>
      <c r="H5" s="150"/>
      <c r="I5" s="151">
        <v>52</v>
      </c>
      <c r="J5" s="153">
        <v>53</v>
      </c>
      <c r="K5" s="130" t="s">
        <v>69</v>
      </c>
      <c r="L5" s="20">
        <v>58</v>
      </c>
      <c r="M5" s="20">
        <v>59</v>
      </c>
      <c r="N5" s="20">
        <v>60</v>
      </c>
      <c r="O5" s="20">
        <v>61</v>
      </c>
      <c r="P5" s="20">
        <v>62</v>
      </c>
      <c r="Q5" s="61">
        <v>63</v>
      </c>
      <c r="R5" s="145"/>
      <c r="S5" s="140"/>
      <c r="T5" s="140"/>
      <c r="U5" s="131"/>
      <c r="V5" s="60" t="s">
        <v>70</v>
      </c>
      <c r="W5" s="123" t="s">
        <v>71</v>
      </c>
      <c r="X5" s="127" t="s">
        <v>72</v>
      </c>
      <c r="Y5" s="128"/>
      <c r="Z5" s="129"/>
      <c r="AA5" s="101">
        <v>71</v>
      </c>
      <c r="AB5" s="20">
        <v>73</v>
      </c>
      <c r="AC5" s="89">
        <v>74</v>
      </c>
      <c r="AD5" s="130" t="s">
        <v>73</v>
      </c>
      <c r="AE5" s="60" t="s">
        <v>74</v>
      </c>
      <c r="AF5" s="20">
        <v>78</v>
      </c>
      <c r="AG5" s="20" t="s">
        <v>75</v>
      </c>
      <c r="AH5" s="20" t="s">
        <v>76</v>
      </c>
      <c r="AI5" s="20" t="s">
        <v>77</v>
      </c>
      <c r="AJ5" s="62">
        <v>82</v>
      </c>
      <c r="AK5" s="145"/>
      <c r="AL5" s="140"/>
    </row>
    <row r="6" spans="1:38" s="54" customFormat="1" ht="12" customHeight="1" x14ac:dyDescent="0.2">
      <c r="A6" s="140"/>
      <c r="B6" s="131"/>
      <c r="C6" s="148"/>
      <c r="D6" s="137"/>
      <c r="E6" s="123" t="s">
        <v>78</v>
      </c>
      <c r="F6" s="63">
        <v>49</v>
      </c>
      <c r="G6" s="20">
        <v>50</v>
      </c>
      <c r="H6" s="20">
        <v>51</v>
      </c>
      <c r="I6" s="152"/>
      <c r="J6" s="154"/>
      <c r="K6" s="131"/>
      <c r="L6" s="123" t="s">
        <v>79</v>
      </c>
      <c r="M6" s="133" t="s">
        <v>80</v>
      </c>
      <c r="N6" s="123" t="s">
        <v>81</v>
      </c>
      <c r="O6" s="123" t="s">
        <v>82</v>
      </c>
      <c r="P6" s="123" t="s">
        <v>83</v>
      </c>
      <c r="Q6" s="125" t="s">
        <v>84</v>
      </c>
      <c r="R6" s="145"/>
      <c r="S6" s="140"/>
      <c r="T6" s="140"/>
      <c r="U6" s="131"/>
      <c r="V6" s="135" t="s">
        <v>85</v>
      </c>
      <c r="W6" s="137"/>
      <c r="X6" s="121" t="s">
        <v>130</v>
      </c>
      <c r="Y6" s="101">
        <v>69</v>
      </c>
      <c r="Z6" s="101" t="s">
        <v>86</v>
      </c>
      <c r="AA6" s="121" t="s">
        <v>87</v>
      </c>
      <c r="AB6" s="123" t="s">
        <v>88</v>
      </c>
      <c r="AC6" s="125" t="s">
        <v>89</v>
      </c>
      <c r="AD6" s="131"/>
      <c r="AE6" s="115" t="s">
        <v>90</v>
      </c>
      <c r="AF6" s="115" t="s">
        <v>91</v>
      </c>
      <c r="AG6" s="115" t="s">
        <v>92</v>
      </c>
      <c r="AH6" s="115" t="s">
        <v>93</v>
      </c>
      <c r="AI6" s="115" t="s">
        <v>94</v>
      </c>
      <c r="AJ6" s="117" t="s">
        <v>95</v>
      </c>
      <c r="AK6" s="145"/>
      <c r="AL6" s="140"/>
    </row>
    <row r="7" spans="1:38" s="54" customFormat="1" ht="42.6" customHeight="1" x14ac:dyDescent="0.2">
      <c r="A7" s="141"/>
      <c r="B7" s="132"/>
      <c r="C7" s="149"/>
      <c r="D7" s="124"/>
      <c r="E7" s="124"/>
      <c r="F7" s="64" t="s">
        <v>125</v>
      </c>
      <c r="G7" s="64" t="s">
        <v>96</v>
      </c>
      <c r="H7" s="64" t="s">
        <v>97</v>
      </c>
      <c r="I7" s="64" t="s">
        <v>126</v>
      </c>
      <c r="J7" s="65" t="s">
        <v>121</v>
      </c>
      <c r="K7" s="132"/>
      <c r="L7" s="124"/>
      <c r="M7" s="134"/>
      <c r="N7" s="124"/>
      <c r="O7" s="124"/>
      <c r="P7" s="124"/>
      <c r="Q7" s="126"/>
      <c r="R7" s="126"/>
      <c r="S7" s="141"/>
      <c r="T7" s="141"/>
      <c r="U7" s="132"/>
      <c r="V7" s="136"/>
      <c r="W7" s="124"/>
      <c r="X7" s="122"/>
      <c r="Y7" s="103" t="s">
        <v>98</v>
      </c>
      <c r="Z7" s="102" t="s">
        <v>99</v>
      </c>
      <c r="AA7" s="122"/>
      <c r="AB7" s="124"/>
      <c r="AC7" s="126"/>
      <c r="AD7" s="132"/>
      <c r="AE7" s="116"/>
      <c r="AF7" s="116"/>
      <c r="AG7" s="116"/>
      <c r="AH7" s="116"/>
      <c r="AI7" s="116"/>
      <c r="AJ7" s="118"/>
      <c r="AK7" s="126"/>
      <c r="AL7" s="141"/>
    </row>
    <row r="8" spans="1:38" s="66" customFormat="1" ht="12" customHeight="1" x14ac:dyDescent="0.2">
      <c r="B8" s="67"/>
      <c r="C8" s="120" t="s">
        <v>136</v>
      </c>
      <c r="D8" s="120"/>
      <c r="E8" s="120"/>
      <c r="F8" s="120"/>
      <c r="G8" s="120"/>
      <c r="H8" s="120"/>
      <c r="I8" s="120"/>
      <c r="J8" s="120"/>
      <c r="K8" s="120" t="s">
        <v>136</v>
      </c>
      <c r="L8" s="120"/>
      <c r="M8" s="120"/>
      <c r="N8" s="120"/>
      <c r="O8" s="120"/>
      <c r="P8" s="120"/>
      <c r="Q8" s="120"/>
      <c r="R8" s="68"/>
      <c r="S8" s="19"/>
      <c r="T8" s="19"/>
      <c r="U8" s="67"/>
      <c r="V8" s="119" t="s">
        <v>136</v>
      </c>
      <c r="W8" s="119"/>
      <c r="X8" s="119"/>
      <c r="Y8" s="119"/>
      <c r="Z8" s="119"/>
      <c r="AA8" s="119"/>
      <c r="AB8" s="119"/>
      <c r="AC8" s="119"/>
      <c r="AD8" s="120" t="s">
        <v>136</v>
      </c>
      <c r="AE8" s="120"/>
      <c r="AF8" s="120"/>
      <c r="AG8" s="120"/>
      <c r="AH8" s="120"/>
      <c r="AI8" s="120"/>
      <c r="AJ8" s="120"/>
      <c r="AK8" s="68"/>
      <c r="AL8" s="67"/>
    </row>
    <row r="9" spans="1:38" s="74" customFormat="1" ht="12" customHeight="1" x14ac:dyDescent="0.2">
      <c r="A9" s="73">
        <v>2025</v>
      </c>
      <c r="B9" s="70" t="s">
        <v>100</v>
      </c>
      <c r="C9" s="71">
        <v>158.68</v>
      </c>
      <c r="D9" s="71">
        <v>223.54</v>
      </c>
      <c r="E9" s="71">
        <v>142.65</v>
      </c>
      <c r="F9" s="71">
        <v>144.93</v>
      </c>
      <c r="G9" s="71">
        <v>60.49</v>
      </c>
      <c r="H9" s="71">
        <v>89.04</v>
      </c>
      <c r="I9" s="71">
        <v>293.70999999999998</v>
      </c>
      <c r="J9" s="71">
        <v>203.58</v>
      </c>
      <c r="K9" s="71">
        <v>133.91</v>
      </c>
      <c r="L9" s="71">
        <v>112.51</v>
      </c>
      <c r="M9" s="71">
        <v>126.86</v>
      </c>
      <c r="N9" s="71">
        <v>15.71</v>
      </c>
      <c r="O9" s="71">
        <v>78.56</v>
      </c>
      <c r="P9" s="71">
        <v>174.15</v>
      </c>
      <c r="Q9" s="71">
        <v>265.39999999999998</v>
      </c>
      <c r="R9" s="72">
        <v>2025</v>
      </c>
      <c r="S9" s="70" t="s">
        <v>100</v>
      </c>
      <c r="T9" s="73">
        <v>2025</v>
      </c>
      <c r="U9" s="70" t="s">
        <v>100</v>
      </c>
      <c r="V9" s="71">
        <v>132.13999999999999</v>
      </c>
      <c r="W9" s="71">
        <v>109.87</v>
      </c>
      <c r="X9" s="71">
        <v>148.22999999999999</v>
      </c>
      <c r="Y9" s="71">
        <v>142.06</v>
      </c>
      <c r="Z9" s="71">
        <v>162.53</v>
      </c>
      <c r="AA9" s="71">
        <v>97.92</v>
      </c>
      <c r="AB9" s="71">
        <v>76.23</v>
      </c>
      <c r="AC9" s="71">
        <v>108.16</v>
      </c>
      <c r="AD9" s="71">
        <v>144.01</v>
      </c>
      <c r="AE9" s="71">
        <v>100.01</v>
      </c>
      <c r="AF9" s="71">
        <v>140.88</v>
      </c>
      <c r="AG9" s="71">
        <v>146.75</v>
      </c>
      <c r="AH9" s="71">
        <v>179.61</v>
      </c>
      <c r="AI9" s="71">
        <v>184.74</v>
      </c>
      <c r="AJ9" s="71">
        <v>143.4</v>
      </c>
      <c r="AK9" s="72">
        <v>2025</v>
      </c>
      <c r="AL9" s="70" t="s">
        <v>100</v>
      </c>
    </row>
    <row r="10" spans="1:38" s="74" customFormat="1" ht="12" customHeight="1" x14ac:dyDescent="0.2">
      <c r="B10" s="70" t="s">
        <v>101</v>
      </c>
      <c r="C10" s="71">
        <v>158.32</v>
      </c>
      <c r="D10" s="71">
        <v>251.93</v>
      </c>
      <c r="E10" s="71">
        <v>144.09</v>
      </c>
      <c r="F10" s="71">
        <v>145.99</v>
      </c>
      <c r="G10" s="71">
        <v>74.34</v>
      </c>
      <c r="H10" s="71">
        <v>100.66</v>
      </c>
      <c r="I10" s="71">
        <v>357.42</v>
      </c>
      <c r="J10" s="71">
        <v>175.85</v>
      </c>
      <c r="K10" s="71">
        <v>133.62</v>
      </c>
      <c r="L10" s="71">
        <v>98.83</v>
      </c>
      <c r="M10" s="71">
        <v>178.56</v>
      </c>
      <c r="N10" s="71">
        <v>21.69</v>
      </c>
      <c r="O10" s="71">
        <v>80.61</v>
      </c>
      <c r="P10" s="71">
        <v>156.53</v>
      </c>
      <c r="Q10" s="71">
        <v>298.7</v>
      </c>
      <c r="R10" s="79"/>
      <c r="S10" s="70" t="s">
        <v>101</v>
      </c>
      <c r="T10" s="71"/>
      <c r="U10" s="70" t="s">
        <v>101</v>
      </c>
      <c r="V10" s="71">
        <v>92.33</v>
      </c>
      <c r="W10" s="71">
        <v>114.92</v>
      </c>
      <c r="X10" s="71">
        <v>140.38999999999999</v>
      </c>
      <c r="Y10" s="71">
        <v>141.80000000000001</v>
      </c>
      <c r="Z10" s="71">
        <v>137.12</v>
      </c>
      <c r="AA10" s="71">
        <v>114.92</v>
      </c>
      <c r="AB10" s="71">
        <v>67.010000000000005</v>
      </c>
      <c r="AC10" s="71">
        <v>81.44</v>
      </c>
      <c r="AD10" s="71">
        <v>140.37</v>
      </c>
      <c r="AE10" s="71">
        <v>88.28</v>
      </c>
      <c r="AF10" s="71">
        <v>127.02</v>
      </c>
      <c r="AG10" s="71">
        <v>170.8</v>
      </c>
      <c r="AH10" s="71">
        <v>165.24</v>
      </c>
      <c r="AI10" s="71">
        <v>203.59</v>
      </c>
      <c r="AJ10" s="71">
        <v>130.24</v>
      </c>
      <c r="AK10" s="79"/>
      <c r="AL10" s="70" t="s">
        <v>101</v>
      </c>
    </row>
    <row r="11" spans="1:38" s="74" customFormat="1" ht="12" customHeight="1" x14ac:dyDescent="0.2">
      <c r="B11" s="70" t="s">
        <v>102</v>
      </c>
      <c r="C11" s="71">
        <v>153.97</v>
      </c>
      <c r="D11" s="71">
        <v>207.26</v>
      </c>
      <c r="E11" s="71">
        <v>167.06</v>
      </c>
      <c r="F11" s="71">
        <v>170.04</v>
      </c>
      <c r="G11" s="71">
        <v>79.25</v>
      </c>
      <c r="H11" s="71">
        <v>81.23</v>
      </c>
      <c r="I11" s="71">
        <v>243.79</v>
      </c>
      <c r="J11" s="71">
        <v>190.43</v>
      </c>
      <c r="K11" s="71">
        <v>139.57</v>
      </c>
      <c r="L11" s="71">
        <v>118.11</v>
      </c>
      <c r="M11" s="71">
        <v>203.4</v>
      </c>
      <c r="N11" s="71">
        <v>31.95</v>
      </c>
      <c r="O11" s="71">
        <v>81.77</v>
      </c>
      <c r="P11" s="71">
        <v>175.42</v>
      </c>
      <c r="Q11" s="71">
        <v>246.35</v>
      </c>
      <c r="R11" s="79"/>
      <c r="S11" s="70" t="s">
        <v>102</v>
      </c>
      <c r="T11" s="71"/>
      <c r="U11" s="70" t="s">
        <v>102</v>
      </c>
      <c r="V11" s="71">
        <v>113.77</v>
      </c>
      <c r="W11" s="71">
        <v>121.2</v>
      </c>
      <c r="X11" s="71">
        <v>138.91</v>
      </c>
      <c r="Y11" s="71">
        <v>148.91</v>
      </c>
      <c r="Z11" s="71">
        <v>115.68</v>
      </c>
      <c r="AA11" s="71">
        <v>119.06</v>
      </c>
      <c r="AB11" s="71">
        <v>78.930000000000007</v>
      </c>
      <c r="AC11" s="71">
        <v>124.49</v>
      </c>
      <c r="AD11" s="71">
        <v>152.59</v>
      </c>
      <c r="AE11" s="71">
        <v>94.08</v>
      </c>
      <c r="AF11" s="71">
        <v>138.56</v>
      </c>
      <c r="AG11" s="71">
        <v>155.49</v>
      </c>
      <c r="AH11" s="71">
        <v>176.61</v>
      </c>
      <c r="AI11" s="71">
        <v>225.64</v>
      </c>
      <c r="AJ11" s="71">
        <v>142.68</v>
      </c>
      <c r="AK11" s="71"/>
      <c r="AL11" s="70" t="s">
        <v>102</v>
      </c>
    </row>
    <row r="12" spans="1:38" s="74" customFormat="1" ht="12" customHeight="1" x14ac:dyDescent="0.2">
      <c r="B12" s="70" t="s">
        <v>103</v>
      </c>
      <c r="C12" s="71">
        <v>166.61</v>
      </c>
      <c r="D12" s="71">
        <v>244.72</v>
      </c>
      <c r="E12" s="71">
        <v>168.37</v>
      </c>
      <c r="F12" s="71">
        <v>169.46</v>
      </c>
      <c r="G12" s="71">
        <v>128.43</v>
      </c>
      <c r="H12" s="71">
        <v>143.58000000000001</v>
      </c>
      <c r="I12" s="71">
        <v>284.33999999999997</v>
      </c>
      <c r="J12" s="71">
        <v>335.93</v>
      </c>
      <c r="K12" s="71">
        <v>131.69999999999999</v>
      </c>
      <c r="L12" s="71">
        <v>113.15</v>
      </c>
      <c r="M12" s="71">
        <v>188.5</v>
      </c>
      <c r="N12" s="71">
        <v>88.55</v>
      </c>
      <c r="O12" s="71">
        <v>80.319999999999993</v>
      </c>
      <c r="P12" s="71">
        <v>160.34</v>
      </c>
      <c r="Q12" s="71">
        <v>205.99</v>
      </c>
      <c r="R12" s="79"/>
      <c r="S12" s="70" t="s">
        <v>103</v>
      </c>
      <c r="T12" s="71"/>
      <c r="U12" s="70" t="s">
        <v>103</v>
      </c>
      <c r="V12" s="71">
        <v>132.54</v>
      </c>
      <c r="W12" s="71">
        <v>106.95</v>
      </c>
      <c r="X12" s="71">
        <v>121</v>
      </c>
      <c r="Y12" s="71">
        <v>139.30000000000001</v>
      </c>
      <c r="Z12" s="71">
        <v>78.53</v>
      </c>
      <c r="AA12" s="71">
        <v>104.21</v>
      </c>
      <c r="AB12" s="71">
        <v>65.010000000000005</v>
      </c>
      <c r="AC12" s="71">
        <v>127.04</v>
      </c>
      <c r="AD12" s="71">
        <v>155.07</v>
      </c>
      <c r="AE12" s="71">
        <v>91.69</v>
      </c>
      <c r="AF12" s="71">
        <v>115.8</v>
      </c>
      <c r="AG12" s="71">
        <v>168.52</v>
      </c>
      <c r="AH12" s="71">
        <v>180.28</v>
      </c>
      <c r="AI12" s="71">
        <v>239.71</v>
      </c>
      <c r="AJ12" s="71">
        <v>147.72999999999999</v>
      </c>
      <c r="AK12" s="71"/>
      <c r="AL12" s="70" t="s">
        <v>103</v>
      </c>
    </row>
    <row r="13" spans="1:38" s="74" customFormat="1" ht="12" customHeight="1" x14ac:dyDescent="0.2">
      <c r="B13" s="70" t="s">
        <v>104</v>
      </c>
      <c r="C13" s="71">
        <v>156.86000000000001</v>
      </c>
      <c r="D13" s="71">
        <v>217.13</v>
      </c>
      <c r="E13" s="71">
        <v>154.65</v>
      </c>
      <c r="F13" s="71">
        <v>154.55000000000001</v>
      </c>
      <c r="G13" s="71">
        <v>190.01</v>
      </c>
      <c r="H13" s="71">
        <v>131.34</v>
      </c>
      <c r="I13" s="71">
        <v>240.17</v>
      </c>
      <c r="J13" s="71">
        <v>330.56</v>
      </c>
      <c r="K13" s="71">
        <v>133.46</v>
      </c>
      <c r="L13" s="71">
        <v>105.42</v>
      </c>
      <c r="M13" s="71">
        <v>189.83</v>
      </c>
      <c r="N13" s="71">
        <v>95.46</v>
      </c>
      <c r="O13" s="71">
        <v>72.209999999999994</v>
      </c>
      <c r="P13" s="71">
        <v>137.82</v>
      </c>
      <c r="Q13" s="71">
        <v>334.32</v>
      </c>
      <c r="R13" s="79"/>
      <c r="S13" s="70" t="s">
        <v>104</v>
      </c>
      <c r="T13" s="71"/>
      <c r="U13" s="70" t="s">
        <v>104</v>
      </c>
      <c r="V13" s="71">
        <v>130.5</v>
      </c>
      <c r="W13" s="71">
        <v>114.39</v>
      </c>
      <c r="X13" s="71">
        <v>133.91</v>
      </c>
      <c r="Y13" s="71">
        <v>158.12</v>
      </c>
      <c r="Z13" s="71">
        <v>77.7</v>
      </c>
      <c r="AA13" s="71">
        <v>110.87</v>
      </c>
      <c r="AB13" s="71">
        <v>58.06</v>
      </c>
      <c r="AC13" s="71">
        <v>138.06</v>
      </c>
      <c r="AD13" s="71">
        <v>143.24</v>
      </c>
      <c r="AE13" s="71">
        <v>83.22</v>
      </c>
      <c r="AF13" s="71">
        <v>120.83</v>
      </c>
      <c r="AG13" s="71">
        <v>159.85</v>
      </c>
      <c r="AH13" s="71">
        <v>191.82</v>
      </c>
      <c r="AI13" s="71">
        <v>221.49</v>
      </c>
      <c r="AJ13" s="71">
        <v>126.55</v>
      </c>
      <c r="AK13" s="71"/>
      <c r="AL13" s="70" t="s">
        <v>104</v>
      </c>
    </row>
    <row r="14" spans="1:38" s="74" customFormat="1" ht="12" customHeight="1" x14ac:dyDescent="0.2">
      <c r="B14" s="70" t="s">
        <v>105</v>
      </c>
      <c r="C14" s="71">
        <v>185.8</v>
      </c>
      <c r="D14" s="71">
        <v>224.78</v>
      </c>
      <c r="E14" s="71">
        <v>158.27000000000001</v>
      </c>
      <c r="F14" s="71">
        <v>157.88999999999999</v>
      </c>
      <c r="G14" s="71">
        <v>185.19</v>
      </c>
      <c r="H14" s="71">
        <v>156.66999999999999</v>
      </c>
      <c r="I14" s="71">
        <v>245.98</v>
      </c>
      <c r="J14" s="71">
        <v>359.36</v>
      </c>
      <c r="K14" s="71">
        <v>228.01</v>
      </c>
      <c r="L14" s="71">
        <v>126.99</v>
      </c>
      <c r="M14" s="71">
        <v>181.65</v>
      </c>
      <c r="N14" s="71">
        <v>1052.73</v>
      </c>
      <c r="O14" s="71">
        <v>109.72</v>
      </c>
      <c r="P14" s="71">
        <v>175.58</v>
      </c>
      <c r="Q14" s="71">
        <v>431.33</v>
      </c>
      <c r="R14" s="79"/>
      <c r="S14" s="70" t="s">
        <v>105</v>
      </c>
      <c r="T14" s="71"/>
      <c r="U14" s="70" t="s">
        <v>105</v>
      </c>
      <c r="V14" s="71">
        <v>113.99</v>
      </c>
      <c r="W14" s="71">
        <v>127.08</v>
      </c>
      <c r="X14" s="71">
        <v>123.61</v>
      </c>
      <c r="Y14" s="71">
        <v>142.88</v>
      </c>
      <c r="Z14" s="71">
        <v>78.88</v>
      </c>
      <c r="AA14" s="71">
        <v>123.36</v>
      </c>
      <c r="AB14" s="71">
        <v>55.68</v>
      </c>
      <c r="AC14" s="71">
        <v>248.33</v>
      </c>
      <c r="AD14" s="71">
        <v>221.86</v>
      </c>
      <c r="AE14" s="71">
        <v>318.52999999999997</v>
      </c>
      <c r="AF14" s="71">
        <v>130.44</v>
      </c>
      <c r="AG14" s="71">
        <v>193.46</v>
      </c>
      <c r="AH14" s="71">
        <v>193.23</v>
      </c>
      <c r="AI14" s="71">
        <v>230.37</v>
      </c>
      <c r="AJ14" s="71">
        <v>159.29</v>
      </c>
      <c r="AK14" s="71"/>
      <c r="AL14" s="70" t="s">
        <v>105</v>
      </c>
    </row>
    <row r="15" spans="1:38" s="74" customFormat="1" ht="12" customHeight="1" x14ac:dyDescent="0.2">
      <c r="B15" s="70" t="s">
        <v>106</v>
      </c>
      <c r="C15" s="71">
        <v>162.71</v>
      </c>
      <c r="D15" s="71">
        <v>213.97</v>
      </c>
      <c r="E15" s="71">
        <v>170.41</v>
      </c>
      <c r="F15" s="71">
        <v>171.22</v>
      </c>
      <c r="G15" s="71">
        <v>194</v>
      </c>
      <c r="H15" s="71">
        <v>108.99</v>
      </c>
      <c r="I15" s="71">
        <v>261.33999999999997</v>
      </c>
      <c r="J15" s="71">
        <v>163.52000000000001</v>
      </c>
      <c r="K15" s="71">
        <v>164.3</v>
      </c>
      <c r="L15" s="71">
        <v>111.84</v>
      </c>
      <c r="M15" s="71">
        <v>200.05</v>
      </c>
      <c r="N15" s="71">
        <v>112.47</v>
      </c>
      <c r="O15" s="71">
        <v>108.67</v>
      </c>
      <c r="P15" s="71">
        <v>188.04</v>
      </c>
      <c r="Q15" s="71">
        <v>321.42</v>
      </c>
      <c r="R15" s="79"/>
      <c r="S15" s="70" t="s">
        <v>106</v>
      </c>
      <c r="T15" s="71"/>
      <c r="U15" s="70" t="s">
        <v>106</v>
      </c>
      <c r="V15" s="71">
        <v>116.88</v>
      </c>
      <c r="W15" s="71">
        <v>124.91</v>
      </c>
      <c r="X15" s="71">
        <v>171.79</v>
      </c>
      <c r="Y15" s="71">
        <v>160.94</v>
      </c>
      <c r="Z15" s="71">
        <v>196.99</v>
      </c>
      <c r="AA15" s="71">
        <v>109.24</v>
      </c>
      <c r="AB15" s="71">
        <v>66.95</v>
      </c>
      <c r="AC15" s="71">
        <v>150.21</v>
      </c>
      <c r="AD15" s="71">
        <v>163.82</v>
      </c>
      <c r="AE15" s="71">
        <v>98.29</v>
      </c>
      <c r="AF15" s="71">
        <v>136.44999999999999</v>
      </c>
      <c r="AG15" s="71">
        <v>220.97</v>
      </c>
      <c r="AH15" s="71">
        <v>212.62</v>
      </c>
      <c r="AI15" s="71">
        <v>254.67</v>
      </c>
      <c r="AJ15" s="71">
        <v>138.78</v>
      </c>
      <c r="AK15" s="71"/>
      <c r="AL15" s="70" t="s">
        <v>106</v>
      </c>
    </row>
    <row r="16" spans="1:38" s="74" customFormat="1" ht="12" customHeight="1" x14ac:dyDescent="0.2">
      <c r="B16" s="70" t="s">
        <v>107</v>
      </c>
      <c r="C16" s="71">
        <v>156.75</v>
      </c>
      <c r="D16" s="71">
        <v>178.73</v>
      </c>
      <c r="E16" s="71">
        <v>159.22999999999999</v>
      </c>
      <c r="F16" s="71">
        <v>158.06</v>
      </c>
      <c r="G16" s="71">
        <v>191.3</v>
      </c>
      <c r="H16" s="71">
        <v>194.7</v>
      </c>
      <c r="I16" s="71">
        <v>200.81</v>
      </c>
      <c r="J16" s="71">
        <v>152.58000000000001</v>
      </c>
      <c r="K16" s="71">
        <v>148.22</v>
      </c>
      <c r="L16" s="71">
        <v>110.45</v>
      </c>
      <c r="M16" s="71">
        <v>140.19</v>
      </c>
      <c r="N16" s="71">
        <v>143.5</v>
      </c>
      <c r="O16" s="71">
        <v>120.33</v>
      </c>
      <c r="P16" s="71">
        <v>137.16</v>
      </c>
      <c r="Q16" s="71">
        <v>324.02999999999997</v>
      </c>
      <c r="R16" s="79"/>
      <c r="S16" s="70" t="s">
        <v>107</v>
      </c>
      <c r="T16" s="71"/>
      <c r="U16" s="70" t="s">
        <v>107</v>
      </c>
      <c r="V16" s="71">
        <v>157.05000000000001</v>
      </c>
      <c r="W16" s="71">
        <v>117.62</v>
      </c>
      <c r="X16" s="71">
        <v>136.1</v>
      </c>
      <c r="Y16" s="71">
        <v>124.55</v>
      </c>
      <c r="Z16" s="71">
        <v>162.91</v>
      </c>
      <c r="AA16" s="71">
        <v>117.53</v>
      </c>
      <c r="AB16" s="71">
        <v>54.42</v>
      </c>
      <c r="AC16" s="71">
        <v>126.1</v>
      </c>
      <c r="AD16" s="71">
        <v>158.19999999999999</v>
      </c>
      <c r="AE16" s="71">
        <v>109.35</v>
      </c>
      <c r="AF16" s="71">
        <v>131.01</v>
      </c>
      <c r="AG16" s="71">
        <v>261.17</v>
      </c>
      <c r="AH16" s="71">
        <v>181.46</v>
      </c>
      <c r="AI16" s="71">
        <v>228.24</v>
      </c>
      <c r="AJ16" s="71">
        <v>137.11000000000001</v>
      </c>
      <c r="AK16" s="71"/>
      <c r="AL16" s="70" t="s">
        <v>107</v>
      </c>
    </row>
    <row r="17" spans="1:38" s="74" customFormat="1" ht="12" customHeight="1" x14ac:dyDescent="0.2">
      <c r="B17" s="70" t="s">
        <v>108</v>
      </c>
      <c r="C17" s="71">
        <v>158.09</v>
      </c>
      <c r="D17" s="71">
        <v>206.76</v>
      </c>
      <c r="E17" s="71">
        <v>171.99</v>
      </c>
      <c r="F17" s="71">
        <v>172.18</v>
      </c>
      <c r="G17" s="71">
        <v>179.43</v>
      </c>
      <c r="H17" s="71">
        <v>156.1</v>
      </c>
      <c r="I17" s="71">
        <v>242.89</v>
      </c>
      <c r="J17" s="71">
        <v>173.51</v>
      </c>
      <c r="K17" s="71">
        <v>169.81</v>
      </c>
      <c r="L17" s="71">
        <v>113.08</v>
      </c>
      <c r="M17" s="71">
        <v>202.85</v>
      </c>
      <c r="N17" s="71">
        <v>174.6</v>
      </c>
      <c r="O17" s="71">
        <v>124.06</v>
      </c>
      <c r="P17" s="71">
        <v>180.17</v>
      </c>
      <c r="Q17" s="71">
        <v>314.82</v>
      </c>
      <c r="R17" s="79"/>
      <c r="S17" s="70" t="s">
        <v>108</v>
      </c>
      <c r="T17" s="71"/>
      <c r="U17" s="70" t="s">
        <v>108</v>
      </c>
      <c r="V17" s="71">
        <v>98.42</v>
      </c>
      <c r="W17" s="71">
        <v>131.85</v>
      </c>
      <c r="X17" s="71">
        <v>148.97999999999999</v>
      </c>
      <c r="Y17" s="71">
        <v>134.69999999999999</v>
      </c>
      <c r="Z17" s="71">
        <v>182.13</v>
      </c>
      <c r="AA17" s="71">
        <v>128.27000000000001</v>
      </c>
      <c r="AB17" s="71">
        <v>74.010000000000005</v>
      </c>
      <c r="AC17" s="71">
        <v>165.82</v>
      </c>
      <c r="AD17" s="71">
        <v>163.02000000000001</v>
      </c>
      <c r="AE17" s="71">
        <v>109.16</v>
      </c>
      <c r="AF17" s="71">
        <v>148.54</v>
      </c>
      <c r="AG17" s="71">
        <v>167.97</v>
      </c>
      <c r="AH17" s="71">
        <v>218.29</v>
      </c>
      <c r="AI17" s="71">
        <v>230.04</v>
      </c>
      <c r="AJ17" s="71">
        <v>147.33000000000001</v>
      </c>
      <c r="AK17" s="71"/>
      <c r="AL17" s="70" t="s">
        <v>108</v>
      </c>
    </row>
    <row r="18" spans="1:38" s="74" customFormat="1" ht="12" customHeight="1" x14ac:dyDescent="0.2">
      <c r="B18" s="70" t="s">
        <v>109</v>
      </c>
      <c r="C18" s="71">
        <v>157.1</v>
      </c>
      <c r="D18" s="71">
        <v>188.92</v>
      </c>
      <c r="E18" s="71">
        <v>177.54</v>
      </c>
      <c r="F18" s="71">
        <v>178.71</v>
      </c>
      <c r="G18" s="71">
        <v>144.25</v>
      </c>
      <c r="H18" s="71">
        <v>142.87</v>
      </c>
      <c r="I18" s="71">
        <v>201.95</v>
      </c>
      <c r="J18" s="71">
        <v>173.07</v>
      </c>
      <c r="K18" s="71">
        <v>158.66</v>
      </c>
      <c r="L18" s="71">
        <v>120.91</v>
      </c>
      <c r="M18" s="71">
        <v>189.63</v>
      </c>
      <c r="N18" s="71">
        <v>52.28</v>
      </c>
      <c r="O18" s="71">
        <v>115.38</v>
      </c>
      <c r="P18" s="71">
        <v>164</v>
      </c>
      <c r="Q18" s="71">
        <v>363.5</v>
      </c>
      <c r="R18" s="79"/>
      <c r="S18" s="70" t="s">
        <v>109</v>
      </c>
      <c r="T18" s="71"/>
      <c r="U18" s="70" t="s">
        <v>109</v>
      </c>
      <c r="V18" s="71">
        <v>116.99</v>
      </c>
      <c r="W18" s="71">
        <v>139.9</v>
      </c>
      <c r="X18" s="71">
        <v>143.55000000000001</v>
      </c>
      <c r="Y18" s="71">
        <v>137.05000000000001</v>
      </c>
      <c r="Z18" s="71">
        <v>158.63999999999999</v>
      </c>
      <c r="AA18" s="71">
        <v>149.29</v>
      </c>
      <c r="AB18" s="71">
        <v>60.19</v>
      </c>
      <c r="AC18" s="71">
        <v>144.72999999999999</v>
      </c>
      <c r="AD18" s="71">
        <v>165.37</v>
      </c>
      <c r="AE18" s="71">
        <v>111.21</v>
      </c>
      <c r="AF18" s="71">
        <v>145.27000000000001</v>
      </c>
      <c r="AG18" s="71">
        <v>288.54000000000002</v>
      </c>
      <c r="AH18" s="71">
        <v>175.49</v>
      </c>
      <c r="AI18" s="71">
        <v>244.28</v>
      </c>
      <c r="AJ18" s="71">
        <v>139.38999999999999</v>
      </c>
      <c r="AK18" s="71"/>
      <c r="AL18" s="70" t="s">
        <v>109</v>
      </c>
    </row>
    <row r="19" spans="1:38" s="74" customFormat="1" ht="12" customHeight="1" x14ac:dyDescent="0.2">
      <c r="B19" s="70" t="s">
        <v>110</v>
      </c>
      <c r="C19" s="71">
        <v>160.38999999999999</v>
      </c>
      <c r="D19" s="71">
        <v>172.09</v>
      </c>
      <c r="E19" s="71">
        <v>165.63</v>
      </c>
      <c r="F19" s="71">
        <v>167.34</v>
      </c>
      <c r="G19" s="71">
        <v>89.38</v>
      </c>
      <c r="H19" s="71">
        <v>137.47999999999999</v>
      </c>
      <c r="I19" s="71">
        <v>171.64</v>
      </c>
      <c r="J19" s="71">
        <v>195.54</v>
      </c>
      <c r="K19" s="71">
        <v>152.16</v>
      </c>
      <c r="L19" s="71">
        <v>113.38</v>
      </c>
      <c r="M19" s="71">
        <v>162.49</v>
      </c>
      <c r="N19" s="71">
        <v>38.78</v>
      </c>
      <c r="O19" s="71">
        <v>107.94</v>
      </c>
      <c r="P19" s="71">
        <v>175.5</v>
      </c>
      <c r="Q19" s="71">
        <v>312.52999999999997</v>
      </c>
      <c r="R19" s="79"/>
      <c r="S19" s="70" t="s">
        <v>110</v>
      </c>
      <c r="T19" s="71"/>
      <c r="U19" s="70" t="s">
        <v>110</v>
      </c>
      <c r="V19" s="71">
        <v>142.38999999999999</v>
      </c>
      <c r="W19" s="71">
        <v>154.63999999999999</v>
      </c>
      <c r="X19" s="71">
        <v>123.66</v>
      </c>
      <c r="Y19" s="71">
        <v>136.36000000000001</v>
      </c>
      <c r="Z19" s="71">
        <v>94.17</v>
      </c>
      <c r="AA19" s="71">
        <v>179.71</v>
      </c>
      <c r="AB19" s="71">
        <v>84.27</v>
      </c>
      <c r="AC19" s="71">
        <v>146.97</v>
      </c>
      <c r="AD19" s="71">
        <v>172.05</v>
      </c>
      <c r="AE19" s="71">
        <v>126.54</v>
      </c>
      <c r="AF19" s="71">
        <v>137.16999999999999</v>
      </c>
      <c r="AG19" s="71">
        <v>170.19</v>
      </c>
      <c r="AH19" s="71">
        <v>159.57</v>
      </c>
      <c r="AI19" s="71">
        <v>247.47</v>
      </c>
      <c r="AJ19" s="71">
        <v>163.11000000000001</v>
      </c>
      <c r="AK19" s="71"/>
      <c r="AL19" s="70" t="s">
        <v>110</v>
      </c>
    </row>
    <row r="20" spans="1:38" s="74" customFormat="1" ht="12" customHeight="1" x14ac:dyDescent="0.2">
      <c r="B20" s="70" t="s">
        <v>111</v>
      </c>
      <c r="C20" s="71">
        <v>177.27</v>
      </c>
      <c r="D20" s="71">
        <v>163.11000000000001</v>
      </c>
      <c r="E20" s="71">
        <v>157.69</v>
      </c>
      <c r="F20" s="71">
        <v>159.5</v>
      </c>
      <c r="G20" s="71">
        <v>85.04</v>
      </c>
      <c r="H20" s="71">
        <v>121.46</v>
      </c>
      <c r="I20" s="71">
        <v>164.46</v>
      </c>
      <c r="J20" s="71">
        <v>175.63</v>
      </c>
      <c r="K20" s="71">
        <v>178.74</v>
      </c>
      <c r="L20" s="71">
        <v>140.01</v>
      </c>
      <c r="M20" s="71">
        <v>266.07</v>
      </c>
      <c r="N20" s="71">
        <v>18.53</v>
      </c>
      <c r="O20" s="71">
        <v>121.44</v>
      </c>
      <c r="P20" s="71">
        <v>221.06</v>
      </c>
      <c r="Q20" s="71">
        <v>295.33999999999997</v>
      </c>
      <c r="R20" s="79"/>
      <c r="S20" s="70" t="s">
        <v>111</v>
      </c>
      <c r="T20" s="71"/>
      <c r="U20" s="70" t="s">
        <v>111</v>
      </c>
      <c r="V20" s="71">
        <v>184.04</v>
      </c>
      <c r="W20" s="71">
        <v>197.77</v>
      </c>
      <c r="X20" s="71">
        <v>149.52000000000001</v>
      </c>
      <c r="Y20" s="71">
        <v>169.26</v>
      </c>
      <c r="Z20" s="71">
        <v>103.71</v>
      </c>
      <c r="AA20" s="71">
        <v>213.29</v>
      </c>
      <c r="AB20" s="71">
        <v>85.85</v>
      </c>
      <c r="AC20" s="71">
        <v>370.12</v>
      </c>
      <c r="AD20" s="71">
        <v>174.85</v>
      </c>
      <c r="AE20" s="71">
        <v>156.21</v>
      </c>
      <c r="AF20" s="71">
        <v>156.12</v>
      </c>
      <c r="AG20" s="71">
        <v>116.09</v>
      </c>
      <c r="AH20" s="71">
        <v>166.52</v>
      </c>
      <c r="AI20" s="71">
        <v>264.56</v>
      </c>
      <c r="AJ20" s="71">
        <v>122.78</v>
      </c>
      <c r="AK20" s="71"/>
      <c r="AL20" s="70" t="s">
        <v>111</v>
      </c>
    </row>
    <row r="21" spans="1:38" s="99" customFormat="1" ht="12" customHeight="1" x14ac:dyDescent="0.2">
      <c r="B21" s="100" t="s">
        <v>135</v>
      </c>
      <c r="C21" s="71">
        <v>159.39500000000001</v>
      </c>
      <c r="D21" s="71">
        <v>231.86250000000001</v>
      </c>
      <c r="E21" s="71">
        <v>155.54250000000002</v>
      </c>
      <c r="F21" s="71">
        <v>157.60500000000002</v>
      </c>
      <c r="G21" s="71">
        <v>85.627499999999998</v>
      </c>
      <c r="H21" s="71">
        <v>103.6275</v>
      </c>
      <c r="I21" s="71">
        <v>294.815</v>
      </c>
      <c r="J21" s="71">
        <v>226.44749999999999</v>
      </c>
      <c r="K21" s="71">
        <v>134.69999999999999</v>
      </c>
      <c r="L21" s="71">
        <v>110.65</v>
      </c>
      <c r="M21" s="71">
        <v>174.33</v>
      </c>
      <c r="N21" s="71">
        <v>39.475000000000001</v>
      </c>
      <c r="O21" s="71">
        <v>80.314999999999998</v>
      </c>
      <c r="P21" s="71">
        <v>166.61</v>
      </c>
      <c r="Q21" s="71">
        <v>254.10999999999999</v>
      </c>
      <c r="R21" s="71"/>
      <c r="S21" s="100" t="str">
        <f>$B$21</f>
        <v>Jan-Apr</v>
      </c>
      <c r="T21" s="71"/>
      <c r="U21" s="100" t="str">
        <f>$B$21</f>
        <v>Jan-Apr</v>
      </c>
      <c r="V21" s="71">
        <v>117.69499999999999</v>
      </c>
      <c r="W21" s="71">
        <v>113.235</v>
      </c>
      <c r="X21" s="71">
        <v>137.13249999999999</v>
      </c>
      <c r="Y21" s="71">
        <v>143.01749999999998</v>
      </c>
      <c r="Z21" s="71">
        <v>123.465</v>
      </c>
      <c r="AA21" s="71">
        <v>109.02749999999999</v>
      </c>
      <c r="AB21" s="71">
        <v>71.795000000000002</v>
      </c>
      <c r="AC21" s="71">
        <v>110.2825</v>
      </c>
      <c r="AD21" s="71">
        <v>148.01</v>
      </c>
      <c r="AE21" s="71">
        <v>93.515000000000001</v>
      </c>
      <c r="AF21" s="71">
        <v>130.565</v>
      </c>
      <c r="AG21" s="71">
        <v>160.39000000000001</v>
      </c>
      <c r="AH21" s="71">
        <v>175.435</v>
      </c>
      <c r="AI21" s="71">
        <v>213.42000000000002</v>
      </c>
      <c r="AJ21" s="71">
        <v>141.01249999999999</v>
      </c>
      <c r="AK21" s="71"/>
      <c r="AL21" s="100" t="str">
        <f>$B$21</f>
        <v>Jan-Apr</v>
      </c>
    </row>
    <row r="22" spans="1:38" s="74" customFormat="1" ht="12" customHeight="1" x14ac:dyDescent="0.2">
      <c r="B22" s="75" t="s">
        <v>112</v>
      </c>
      <c r="C22" s="71">
        <v>162.71249999999998</v>
      </c>
      <c r="D22" s="71">
        <v>207.745</v>
      </c>
      <c r="E22" s="71">
        <v>161.465</v>
      </c>
      <c r="F22" s="71">
        <v>162.48916666666665</v>
      </c>
      <c r="G22" s="71">
        <v>133.42583333333334</v>
      </c>
      <c r="H22" s="71">
        <v>130.34333333333333</v>
      </c>
      <c r="I22" s="71">
        <v>242.37499999999997</v>
      </c>
      <c r="J22" s="71">
        <v>219.13</v>
      </c>
      <c r="K22" s="71">
        <v>156.01333333333335</v>
      </c>
      <c r="L22" s="71">
        <v>115.39</v>
      </c>
      <c r="M22" s="71">
        <v>185.84</v>
      </c>
      <c r="N22" s="71">
        <v>153.85416666666666</v>
      </c>
      <c r="O22" s="71">
        <v>100.08416666666666</v>
      </c>
      <c r="P22" s="71">
        <v>170.48083333333335</v>
      </c>
      <c r="Q22" s="71">
        <v>309.47750000000002</v>
      </c>
      <c r="R22" s="79"/>
      <c r="S22" s="75" t="s">
        <v>112</v>
      </c>
      <c r="T22" s="71"/>
      <c r="U22" s="75" t="s">
        <v>112</v>
      </c>
      <c r="V22" s="71">
        <v>127.58666666666666</v>
      </c>
      <c r="W22" s="71">
        <v>130.09166666666667</v>
      </c>
      <c r="X22" s="71">
        <v>139.97083333333333</v>
      </c>
      <c r="Y22" s="71">
        <v>144.66083333333333</v>
      </c>
      <c r="Z22" s="71">
        <v>129.08250000000001</v>
      </c>
      <c r="AA22" s="71">
        <v>130.63916666666668</v>
      </c>
      <c r="AB22" s="71">
        <v>68.884166666666673</v>
      </c>
      <c r="AC22" s="71">
        <v>160.95583333333335</v>
      </c>
      <c r="AD22" s="71">
        <v>162.87083333333334</v>
      </c>
      <c r="AE22" s="71">
        <v>123.88083333333333</v>
      </c>
      <c r="AF22" s="71">
        <v>135.67416666666668</v>
      </c>
      <c r="AG22" s="71">
        <v>184.98333333333335</v>
      </c>
      <c r="AH22" s="71">
        <v>183.39499999999998</v>
      </c>
      <c r="AI22" s="71">
        <v>231.23333333333332</v>
      </c>
      <c r="AJ22" s="71">
        <v>141.53249999999997</v>
      </c>
      <c r="AK22" s="71"/>
      <c r="AL22" s="75" t="s">
        <v>112</v>
      </c>
    </row>
    <row r="23" spans="1:38" s="74" customFormat="1" ht="12" customHeight="1" x14ac:dyDescent="0.2">
      <c r="B23" s="69" t="s">
        <v>113</v>
      </c>
      <c r="C23" s="71">
        <v>156.99</v>
      </c>
      <c r="D23" s="71">
        <v>227.57666666666668</v>
      </c>
      <c r="E23" s="71">
        <v>151.26666666666668</v>
      </c>
      <c r="F23" s="71">
        <v>153.65333333333334</v>
      </c>
      <c r="G23" s="71">
        <v>71.36</v>
      </c>
      <c r="H23" s="71">
        <v>90.31</v>
      </c>
      <c r="I23" s="71">
        <v>298.30666666666667</v>
      </c>
      <c r="J23" s="71">
        <v>189.95333333333335</v>
      </c>
      <c r="K23" s="71">
        <v>135.69999999999999</v>
      </c>
      <c r="L23" s="71">
        <v>109.81666666666666</v>
      </c>
      <c r="M23" s="71">
        <v>169.60666666666668</v>
      </c>
      <c r="N23" s="71">
        <v>23.116666666666671</v>
      </c>
      <c r="O23" s="71">
        <v>80.313333333333333</v>
      </c>
      <c r="P23" s="71">
        <v>168.70000000000002</v>
      </c>
      <c r="Q23" s="71">
        <v>270.14999999999998</v>
      </c>
      <c r="R23" s="79"/>
      <c r="S23" s="69" t="s">
        <v>113</v>
      </c>
      <c r="T23" s="71"/>
      <c r="U23" s="69" t="s">
        <v>113</v>
      </c>
      <c r="V23" s="71">
        <v>112.74666666666666</v>
      </c>
      <c r="W23" s="71">
        <v>115.33</v>
      </c>
      <c r="X23" s="71">
        <v>142.51</v>
      </c>
      <c r="Y23" s="71">
        <v>144.25666666666666</v>
      </c>
      <c r="Z23" s="71">
        <v>138.44333333333333</v>
      </c>
      <c r="AA23" s="71">
        <v>110.63333333333333</v>
      </c>
      <c r="AB23" s="71">
        <v>74.056666666666672</v>
      </c>
      <c r="AC23" s="71">
        <v>104.69666666666666</v>
      </c>
      <c r="AD23" s="71">
        <v>145.65666666666667</v>
      </c>
      <c r="AE23" s="71">
        <v>94.123333333333335</v>
      </c>
      <c r="AF23" s="71">
        <v>135.48666666666665</v>
      </c>
      <c r="AG23" s="71">
        <v>157.68</v>
      </c>
      <c r="AH23" s="71">
        <v>173.82000000000002</v>
      </c>
      <c r="AI23" s="71">
        <v>204.65666666666667</v>
      </c>
      <c r="AJ23" s="71">
        <v>138.77333333333334</v>
      </c>
      <c r="AK23" s="71"/>
      <c r="AL23" s="69" t="s">
        <v>113</v>
      </c>
    </row>
    <row r="24" spans="1:38" s="74" customFormat="1" ht="12" customHeight="1" x14ac:dyDescent="0.2">
      <c r="B24" s="69" t="s">
        <v>114</v>
      </c>
      <c r="C24" s="71">
        <v>169.75666666666669</v>
      </c>
      <c r="D24" s="71">
        <v>228.87666666666667</v>
      </c>
      <c r="E24" s="71">
        <v>160.42999999999998</v>
      </c>
      <c r="F24" s="71">
        <v>160.63333333333333</v>
      </c>
      <c r="G24" s="71">
        <v>167.87666666666667</v>
      </c>
      <c r="H24" s="71">
        <v>143.86333333333334</v>
      </c>
      <c r="I24" s="71">
        <v>256.83</v>
      </c>
      <c r="J24" s="71">
        <v>341.95</v>
      </c>
      <c r="K24" s="71">
        <v>164.39</v>
      </c>
      <c r="L24" s="71">
        <v>115.18666666666667</v>
      </c>
      <c r="M24" s="71">
        <v>186.66</v>
      </c>
      <c r="N24" s="71">
        <v>412.24666666666667</v>
      </c>
      <c r="O24" s="71">
        <v>87.416666666666671</v>
      </c>
      <c r="P24" s="71">
        <v>157.91333333333333</v>
      </c>
      <c r="Q24" s="71">
        <v>323.87999999999994</v>
      </c>
      <c r="R24" s="79"/>
      <c r="S24" s="69" t="s">
        <v>114</v>
      </c>
      <c r="T24" s="71"/>
      <c r="U24" s="69" t="s">
        <v>114</v>
      </c>
      <c r="V24" s="71">
        <v>125.67666666666666</v>
      </c>
      <c r="W24" s="71">
        <v>116.14</v>
      </c>
      <c r="X24" s="71">
        <v>126.17333333333333</v>
      </c>
      <c r="Y24" s="71">
        <v>146.76666666666668</v>
      </c>
      <c r="Z24" s="71">
        <v>78.37</v>
      </c>
      <c r="AA24" s="71">
        <v>112.81333333333333</v>
      </c>
      <c r="AB24" s="71">
        <v>59.583333333333336</v>
      </c>
      <c r="AC24" s="71">
        <v>171.14333333333335</v>
      </c>
      <c r="AD24" s="71">
        <v>173.39000000000001</v>
      </c>
      <c r="AE24" s="71">
        <v>164.48</v>
      </c>
      <c r="AF24" s="71">
        <v>122.35666666666667</v>
      </c>
      <c r="AG24" s="71">
        <v>173.94333333333336</v>
      </c>
      <c r="AH24" s="71">
        <v>188.44333333333336</v>
      </c>
      <c r="AI24" s="71">
        <v>230.52333333333334</v>
      </c>
      <c r="AJ24" s="71">
        <v>144.52333333333331</v>
      </c>
      <c r="AK24" s="71"/>
      <c r="AL24" s="69" t="s">
        <v>114</v>
      </c>
    </row>
    <row r="25" spans="1:38" s="74" customFormat="1" ht="12" customHeight="1" x14ac:dyDescent="0.2">
      <c r="B25" s="69" t="s">
        <v>115</v>
      </c>
      <c r="C25" s="71">
        <v>159.18333333333337</v>
      </c>
      <c r="D25" s="71">
        <v>199.82000000000002</v>
      </c>
      <c r="E25" s="71">
        <v>167.21</v>
      </c>
      <c r="F25" s="71">
        <v>167.15333333333334</v>
      </c>
      <c r="G25" s="71">
        <v>188.24333333333334</v>
      </c>
      <c r="H25" s="71">
        <v>153.26333333333332</v>
      </c>
      <c r="I25" s="71">
        <v>235.01333333333332</v>
      </c>
      <c r="J25" s="71">
        <v>163.20333333333335</v>
      </c>
      <c r="K25" s="71">
        <v>160.77666666666667</v>
      </c>
      <c r="L25" s="71">
        <v>111.79</v>
      </c>
      <c r="M25" s="71">
        <v>181.03</v>
      </c>
      <c r="N25" s="71">
        <v>143.52333333333334</v>
      </c>
      <c r="O25" s="71">
        <v>117.68666666666667</v>
      </c>
      <c r="P25" s="71">
        <v>168.45666666666668</v>
      </c>
      <c r="Q25" s="71">
        <v>320.08999999999997</v>
      </c>
      <c r="R25" s="79"/>
      <c r="S25" s="69" t="s">
        <v>115</v>
      </c>
      <c r="T25" s="71"/>
      <c r="U25" s="69" t="s">
        <v>115</v>
      </c>
      <c r="V25" s="71">
        <v>124.11666666666667</v>
      </c>
      <c r="W25" s="71">
        <v>124.79333333333334</v>
      </c>
      <c r="X25" s="71">
        <v>152.29</v>
      </c>
      <c r="Y25" s="71">
        <v>140.06333333333333</v>
      </c>
      <c r="Z25" s="71">
        <v>180.67666666666665</v>
      </c>
      <c r="AA25" s="71">
        <v>118.34666666666665</v>
      </c>
      <c r="AB25" s="71">
        <v>65.126666666666665</v>
      </c>
      <c r="AC25" s="71">
        <v>147.37666666666667</v>
      </c>
      <c r="AD25" s="71">
        <v>161.67999999999998</v>
      </c>
      <c r="AE25" s="71">
        <v>105.59999999999998</v>
      </c>
      <c r="AF25" s="71">
        <v>138.66666666666666</v>
      </c>
      <c r="AG25" s="71">
        <v>216.70333333333335</v>
      </c>
      <c r="AH25" s="71">
        <v>204.12333333333333</v>
      </c>
      <c r="AI25" s="71">
        <v>237.64999999999998</v>
      </c>
      <c r="AJ25" s="71">
        <v>141.07333333333335</v>
      </c>
      <c r="AK25" s="71"/>
      <c r="AL25" s="69" t="s">
        <v>115</v>
      </c>
    </row>
    <row r="26" spans="1:38" s="74" customFormat="1" ht="12" customHeight="1" x14ac:dyDescent="0.2">
      <c r="B26" s="69" t="s">
        <v>116</v>
      </c>
      <c r="C26" s="71">
        <v>164.92</v>
      </c>
      <c r="D26" s="71">
        <v>174.70666666666668</v>
      </c>
      <c r="E26" s="71">
        <v>166.95333333333332</v>
      </c>
      <c r="F26" s="71">
        <v>168.51666666666668</v>
      </c>
      <c r="G26" s="71">
        <v>106.22333333333334</v>
      </c>
      <c r="H26" s="71">
        <v>133.93666666666667</v>
      </c>
      <c r="I26" s="71">
        <v>179.35</v>
      </c>
      <c r="J26" s="71">
        <v>181.41333333333333</v>
      </c>
      <c r="K26" s="71">
        <v>163.18666666666667</v>
      </c>
      <c r="L26" s="71">
        <v>124.76666666666665</v>
      </c>
      <c r="M26" s="71">
        <v>206.06333333333336</v>
      </c>
      <c r="N26" s="71">
        <v>36.53</v>
      </c>
      <c r="O26" s="71">
        <v>114.92</v>
      </c>
      <c r="P26" s="71">
        <v>186.85333333333332</v>
      </c>
      <c r="Q26" s="71">
        <v>323.78999999999996</v>
      </c>
      <c r="R26" s="79"/>
      <c r="S26" s="69" t="s">
        <v>116</v>
      </c>
      <c r="T26" s="71"/>
      <c r="U26" s="69" t="s">
        <v>116</v>
      </c>
      <c r="V26" s="71">
        <v>147.80666666666664</v>
      </c>
      <c r="W26" s="71">
        <v>164.10333333333332</v>
      </c>
      <c r="X26" s="71">
        <v>138.91</v>
      </c>
      <c r="Y26" s="71">
        <v>147.55666666666667</v>
      </c>
      <c r="Z26" s="71">
        <v>118.83999999999999</v>
      </c>
      <c r="AA26" s="71">
        <v>180.76333333333332</v>
      </c>
      <c r="AB26" s="71">
        <v>76.77</v>
      </c>
      <c r="AC26" s="71">
        <v>220.60666666666665</v>
      </c>
      <c r="AD26" s="71">
        <v>170.75666666666666</v>
      </c>
      <c r="AE26" s="71">
        <v>131.32000000000002</v>
      </c>
      <c r="AF26" s="71">
        <v>146.18666666666667</v>
      </c>
      <c r="AG26" s="71">
        <v>191.60666666666668</v>
      </c>
      <c r="AH26" s="71">
        <v>167.19333333333336</v>
      </c>
      <c r="AI26" s="71">
        <v>252.10333333333332</v>
      </c>
      <c r="AJ26" s="71">
        <v>141.76</v>
      </c>
      <c r="AK26" s="71"/>
      <c r="AL26" s="69" t="s">
        <v>116</v>
      </c>
    </row>
    <row r="27" spans="1:38" s="74" customFormat="1" ht="5.25" customHeight="1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9"/>
      <c r="T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8" s="74" customFormat="1" ht="12" customHeight="1" x14ac:dyDescent="0.2">
      <c r="A28" s="73">
        <f>A9 +1</f>
        <v>2026</v>
      </c>
      <c r="B28" s="70" t="s">
        <v>100</v>
      </c>
      <c r="C28" s="71">
        <v>163.66999999999999</v>
      </c>
      <c r="D28" s="71">
        <v>235.61</v>
      </c>
      <c r="E28" s="71">
        <v>144.96</v>
      </c>
      <c r="F28" s="71">
        <v>146.24</v>
      </c>
      <c r="G28" s="71">
        <v>69.36</v>
      </c>
      <c r="H28" s="71">
        <v>138.54</v>
      </c>
      <c r="I28" s="71">
        <v>313.63</v>
      </c>
      <c r="J28" s="71">
        <v>215.82</v>
      </c>
      <c r="K28" s="71">
        <v>132.94</v>
      </c>
      <c r="L28" s="71">
        <v>108.99</v>
      </c>
      <c r="M28" s="71">
        <v>159.78</v>
      </c>
      <c r="N28" s="71">
        <v>17.21</v>
      </c>
      <c r="O28" s="71">
        <v>70.260000000000005</v>
      </c>
      <c r="P28" s="71">
        <v>182.7</v>
      </c>
      <c r="Q28" s="71">
        <v>234.75</v>
      </c>
      <c r="R28" s="72">
        <f>R9 +1</f>
        <v>2026</v>
      </c>
      <c r="S28" s="70" t="s">
        <v>100</v>
      </c>
      <c r="T28" s="73">
        <f>T9 +1</f>
        <v>2026</v>
      </c>
      <c r="U28" s="70" t="s">
        <v>100</v>
      </c>
      <c r="V28" s="71">
        <v>133.91</v>
      </c>
      <c r="W28" s="71">
        <v>114.54</v>
      </c>
      <c r="X28" s="71">
        <v>154.04</v>
      </c>
      <c r="Y28" s="71">
        <v>140.62</v>
      </c>
      <c r="Z28" s="71">
        <v>185.2</v>
      </c>
      <c r="AA28" s="71">
        <v>99.19</v>
      </c>
      <c r="AB28" s="71">
        <v>86.92</v>
      </c>
      <c r="AC28" s="71">
        <v>128.41</v>
      </c>
      <c r="AD28" s="71">
        <v>146.19999999999999</v>
      </c>
      <c r="AE28" s="71">
        <v>106.53</v>
      </c>
      <c r="AF28" s="71">
        <v>138.07</v>
      </c>
      <c r="AG28" s="71">
        <v>150.28</v>
      </c>
      <c r="AH28" s="71">
        <v>183.15</v>
      </c>
      <c r="AI28" s="71">
        <v>191.61</v>
      </c>
      <c r="AJ28" s="71">
        <v>138.19</v>
      </c>
      <c r="AK28" s="72">
        <f>AK9 +1</f>
        <v>2026</v>
      </c>
      <c r="AL28" s="70" t="s">
        <v>100</v>
      </c>
    </row>
    <row r="29" spans="1:38" s="74" customFormat="1" ht="12" customHeight="1" x14ac:dyDescent="0.2">
      <c r="B29" s="70" t="s">
        <v>101</v>
      </c>
      <c r="C29" s="71">
        <v>164.15</v>
      </c>
      <c r="D29" s="71">
        <v>263.39</v>
      </c>
      <c r="E29" s="71">
        <v>151.35</v>
      </c>
      <c r="F29" s="71">
        <v>152.94</v>
      </c>
      <c r="G29" s="71">
        <v>82.91</v>
      </c>
      <c r="H29" s="71">
        <v>123.18</v>
      </c>
      <c r="I29" s="71">
        <v>371.37</v>
      </c>
      <c r="J29" s="71">
        <v>191.11</v>
      </c>
      <c r="K29" s="71">
        <v>133.68</v>
      </c>
      <c r="L29" s="71">
        <v>109.47</v>
      </c>
      <c r="M29" s="71">
        <v>155.80000000000001</v>
      </c>
      <c r="N29" s="71">
        <v>28.49</v>
      </c>
      <c r="O29" s="71">
        <v>70.319999999999993</v>
      </c>
      <c r="P29" s="71">
        <v>161.26</v>
      </c>
      <c r="Q29" s="71">
        <v>314.64</v>
      </c>
      <c r="R29" s="79"/>
      <c r="S29" s="70" t="s">
        <v>101</v>
      </c>
      <c r="T29" s="71"/>
      <c r="U29" s="70" t="s">
        <v>101</v>
      </c>
      <c r="V29" s="71">
        <v>95.31</v>
      </c>
      <c r="W29" s="71">
        <v>118.5</v>
      </c>
      <c r="X29" s="71">
        <v>155.66</v>
      </c>
      <c r="Y29" s="71">
        <v>153.4</v>
      </c>
      <c r="Z29" s="71">
        <v>160.88999999999999</v>
      </c>
      <c r="AA29" s="71">
        <v>112.01</v>
      </c>
      <c r="AB29" s="71">
        <v>69.53</v>
      </c>
      <c r="AC29" s="71">
        <v>96.16</v>
      </c>
      <c r="AD29" s="71">
        <v>146.35</v>
      </c>
      <c r="AE29" s="71">
        <v>91.02</v>
      </c>
      <c r="AF29" s="71">
        <v>123.59</v>
      </c>
      <c r="AG29" s="71">
        <v>184.44</v>
      </c>
      <c r="AH29" s="71">
        <v>173.99</v>
      </c>
      <c r="AI29" s="71">
        <v>213.47</v>
      </c>
      <c r="AJ29" s="71">
        <v>138.16</v>
      </c>
      <c r="AK29" s="71"/>
      <c r="AL29" s="70" t="s">
        <v>101</v>
      </c>
    </row>
    <row r="30" spans="1:38" s="74" customFormat="1" ht="12" customHeight="1" x14ac:dyDescent="0.2">
      <c r="B30" s="70" t="s">
        <v>102</v>
      </c>
      <c r="C30" s="71">
        <v>164.22</v>
      </c>
      <c r="D30" s="71">
        <v>225.62</v>
      </c>
      <c r="E30" s="71">
        <v>176.95</v>
      </c>
      <c r="F30" s="71">
        <v>179.59</v>
      </c>
      <c r="G30" s="71">
        <v>88.95</v>
      </c>
      <c r="H30" s="71">
        <v>109.35</v>
      </c>
      <c r="I30" s="71">
        <v>268.25</v>
      </c>
      <c r="J30" s="71">
        <v>211.87</v>
      </c>
      <c r="K30" s="71">
        <v>145.94999999999999</v>
      </c>
      <c r="L30" s="71">
        <v>121.21</v>
      </c>
      <c r="M30" s="71">
        <v>180.75</v>
      </c>
      <c r="N30" s="71">
        <v>35.979999999999997</v>
      </c>
      <c r="O30" s="71">
        <v>78.349999999999994</v>
      </c>
      <c r="P30" s="71">
        <v>198.49</v>
      </c>
      <c r="Q30" s="71">
        <v>246.21</v>
      </c>
      <c r="R30" s="79"/>
      <c r="S30" s="70" t="s">
        <v>102</v>
      </c>
      <c r="T30" s="71"/>
      <c r="U30" s="70" t="s">
        <v>102</v>
      </c>
      <c r="V30" s="71">
        <v>126.82</v>
      </c>
      <c r="W30" s="71">
        <v>122.87</v>
      </c>
      <c r="X30" s="71">
        <v>144.44999999999999</v>
      </c>
      <c r="Y30" s="71">
        <v>151.69</v>
      </c>
      <c r="Z30" s="71">
        <v>127.63</v>
      </c>
      <c r="AA30" s="71">
        <v>116.36</v>
      </c>
      <c r="AB30" s="71">
        <v>91.7</v>
      </c>
      <c r="AC30" s="71">
        <v>134.06</v>
      </c>
      <c r="AD30" s="71">
        <v>156.71</v>
      </c>
      <c r="AE30" s="71">
        <v>95.2</v>
      </c>
      <c r="AF30" s="71">
        <v>136.62</v>
      </c>
      <c r="AG30" s="71">
        <v>176.87</v>
      </c>
      <c r="AH30" s="71">
        <v>186.96</v>
      </c>
      <c r="AI30" s="71">
        <v>238.27</v>
      </c>
      <c r="AJ30" s="71">
        <v>141.13</v>
      </c>
      <c r="AK30" s="71"/>
      <c r="AL30" s="70" t="s">
        <v>102</v>
      </c>
    </row>
    <row r="31" spans="1:38" s="74" customFormat="1" ht="12" customHeight="1" x14ac:dyDescent="0.2">
      <c r="B31" s="70" t="s">
        <v>103</v>
      </c>
      <c r="C31" s="71">
        <v>169.2</v>
      </c>
      <c r="D31" s="71">
        <v>253.69</v>
      </c>
      <c r="E31" s="71">
        <v>174.08</v>
      </c>
      <c r="F31" s="71">
        <v>175.65</v>
      </c>
      <c r="G31" s="71">
        <v>79.33</v>
      </c>
      <c r="H31" s="71">
        <v>168.44</v>
      </c>
      <c r="I31" s="71">
        <v>289.64999999999998</v>
      </c>
      <c r="J31" s="71">
        <v>370.97</v>
      </c>
      <c r="K31" s="71">
        <v>129.55000000000001</v>
      </c>
      <c r="L31" s="71">
        <v>118.02</v>
      </c>
      <c r="M31" s="71">
        <v>198.17</v>
      </c>
      <c r="N31" s="71">
        <v>51.79</v>
      </c>
      <c r="O31" s="71">
        <v>78.650000000000006</v>
      </c>
      <c r="P31" s="71">
        <v>159</v>
      </c>
      <c r="Q31" s="71">
        <v>206.23</v>
      </c>
      <c r="R31" s="79"/>
      <c r="S31" s="70" t="s">
        <v>103</v>
      </c>
      <c r="T31" s="71"/>
      <c r="U31" s="70" t="s">
        <v>103</v>
      </c>
      <c r="V31" s="71">
        <v>127.69</v>
      </c>
      <c r="W31" s="71">
        <v>115.04</v>
      </c>
      <c r="X31" s="71">
        <v>127.67</v>
      </c>
      <c r="Y31" s="71">
        <v>143.84</v>
      </c>
      <c r="Z31" s="71">
        <v>90.13</v>
      </c>
      <c r="AA31" s="71">
        <v>110.46</v>
      </c>
      <c r="AB31" s="71">
        <v>76.78</v>
      </c>
      <c r="AC31" s="71">
        <v>150.18</v>
      </c>
      <c r="AD31" s="71">
        <v>155.41999999999999</v>
      </c>
      <c r="AE31" s="71">
        <v>87.97</v>
      </c>
      <c r="AF31" s="71">
        <v>108.89</v>
      </c>
      <c r="AG31" s="71">
        <v>169.44</v>
      </c>
      <c r="AH31" s="71">
        <v>193.09</v>
      </c>
      <c r="AI31" s="71">
        <v>249.33</v>
      </c>
      <c r="AJ31" s="71">
        <v>143.44999999999999</v>
      </c>
      <c r="AK31" s="76"/>
      <c r="AL31" s="70" t="s">
        <v>103</v>
      </c>
    </row>
    <row r="32" spans="1:38" s="74" customFormat="1" ht="12" customHeight="1" x14ac:dyDescent="0.2">
      <c r="B32" s="70" t="s">
        <v>104</v>
      </c>
      <c r="C32" s="71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9"/>
      <c r="S32" s="70" t="s">
        <v>104</v>
      </c>
      <c r="T32" s="71"/>
      <c r="U32" s="70" t="s">
        <v>104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0</v>
      </c>
      <c r="AD32" s="71">
        <v>0</v>
      </c>
      <c r="AE32" s="71">
        <v>0</v>
      </c>
      <c r="AF32" s="71">
        <v>0</v>
      </c>
      <c r="AG32" s="71">
        <v>0</v>
      </c>
      <c r="AH32" s="71">
        <v>0</v>
      </c>
      <c r="AI32" s="71">
        <v>0</v>
      </c>
      <c r="AJ32" s="71">
        <v>0</v>
      </c>
      <c r="AK32" s="76"/>
      <c r="AL32" s="70" t="s">
        <v>104</v>
      </c>
    </row>
    <row r="33" spans="1:38" s="77" customFormat="1" ht="12" customHeight="1" x14ac:dyDescent="0.2">
      <c r="B33" s="70" t="s">
        <v>105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87"/>
      <c r="S33" s="70" t="s">
        <v>105</v>
      </c>
      <c r="T33" s="71"/>
      <c r="U33" s="70" t="s">
        <v>105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0</v>
      </c>
      <c r="AD33" s="71">
        <v>0</v>
      </c>
      <c r="AE33" s="71">
        <v>0</v>
      </c>
      <c r="AF33" s="71">
        <v>0</v>
      </c>
      <c r="AG33" s="71">
        <v>0</v>
      </c>
      <c r="AH33" s="71">
        <v>0</v>
      </c>
      <c r="AI33" s="71">
        <v>0</v>
      </c>
      <c r="AJ33" s="71">
        <v>0</v>
      </c>
      <c r="AK33" s="76"/>
      <c r="AL33" s="70" t="s">
        <v>105</v>
      </c>
    </row>
    <row r="34" spans="1:38" s="78" customFormat="1" ht="12" customHeight="1" x14ac:dyDescent="0.2">
      <c r="B34" s="70" t="s">
        <v>106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68"/>
      <c r="S34" s="70" t="s">
        <v>106</v>
      </c>
      <c r="T34" s="76"/>
      <c r="U34" s="70" t="s">
        <v>106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6"/>
      <c r="AL34" s="70" t="s">
        <v>106</v>
      </c>
    </row>
    <row r="35" spans="1:38" s="78" customFormat="1" ht="12" customHeight="1" x14ac:dyDescent="0.2">
      <c r="B35" s="70" t="s">
        <v>107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68"/>
      <c r="S35" s="70" t="s">
        <v>107</v>
      </c>
      <c r="T35" s="76"/>
      <c r="U35" s="70" t="s">
        <v>107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0</v>
      </c>
      <c r="AI35" s="71">
        <v>0</v>
      </c>
      <c r="AJ35" s="71">
        <v>0</v>
      </c>
      <c r="AK35" s="76"/>
      <c r="AL35" s="70" t="s">
        <v>107</v>
      </c>
    </row>
    <row r="36" spans="1:38" s="78" customFormat="1" ht="12" customHeight="1" x14ac:dyDescent="0.2">
      <c r="B36" s="70" t="s">
        <v>108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68"/>
      <c r="S36" s="70" t="s">
        <v>108</v>
      </c>
      <c r="T36" s="76"/>
      <c r="U36" s="70" t="s">
        <v>108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6"/>
      <c r="AL36" s="70" t="s">
        <v>108</v>
      </c>
    </row>
    <row r="37" spans="1:38" s="78" customFormat="1" ht="12" customHeight="1" x14ac:dyDescent="0.2">
      <c r="B37" s="70" t="s">
        <v>109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68"/>
      <c r="S37" s="70" t="s">
        <v>109</v>
      </c>
      <c r="T37" s="76"/>
      <c r="U37" s="70" t="s">
        <v>109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6"/>
      <c r="AL37" s="70" t="s">
        <v>109</v>
      </c>
    </row>
    <row r="38" spans="1:38" s="78" customFormat="1" ht="12" customHeight="1" x14ac:dyDescent="0.2">
      <c r="B38" s="70" t="s">
        <v>110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68"/>
      <c r="S38" s="70" t="s">
        <v>110</v>
      </c>
      <c r="T38" s="76"/>
      <c r="U38" s="70" t="s">
        <v>110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  <c r="AJ38" s="71">
        <v>0</v>
      </c>
      <c r="AK38" s="76"/>
      <c r="AL38" s="70" t="s">
        <v>110</v>
      </c>
    </row>
    <row r="39" spans="1:38" s="78" customFormat="1" ht="12" customHeight="1" x14ac:dyDescent="0.2">
      <c r="B39" s="70" t="s">
        <v>111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68"/>
      <c r="S39" s="70" t="s">
        <v>111</v>
      </c>
      <c r="T39" s="76"/>
      <c r="U39" s="70" t="s">
        <v>111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6"/>
      <c r="AL39" s="70" t="s">
        <v>111</v>
      </c>
    </row>
    <row r="40" spans="1:38" s="99" customFormat="1" ht="12" customHeight="1" x14ac:dyDescent="0.2">
      <c r="B40" s="100" t="s">
        <v>135</v>
      </c>
      <c r="C40" s="71">
        <v>165.31</v>
      </c>
      <c r="D40" s="71">
        <v>244.57749999999999</v>
      </c>
      <c r="E40" s="71">
        <v>161.83500000000001</v>
      </c>
      <c r="F40" s="71">
        <v>163.60499999999999</v>
      </c>
      <c r="G40" s="71">
        <v>80.137499999999989</v>
      </c>
      <c r="H40" s="71">
        <v>134.8775</v>
      </c>
      <c r="I40" s="71">
        <v>310.72500000000002</v>
      </c>
      <c r="J40" s="71">
        <v>247.4425</v>
      </c>
      <c r="K40" s="71">
        <v>135.53</v>
      </c>
      <c r="L40" s="71">
        <v>114.42249999999999</v>
      </c>
      <c r="M40" s="71">
        <v>173.625</v>
      </c>
      <c r="N40" s="71">
        <v>33.3675</v>
      </c>
      <c r="O40" s="71">
        <v>74.394999999999996</v>
      </c>
      <c r="P40" s="71">
        <v>175.36250000000001</v>
      </c>
      <c r="Q40" s="71">
        <v>250.45750000000001</v>
      </c>
      <c r="R40" s="71"/>
      <c r="S40" s="100" t="str">
        <f>$B$40</f>
        <v>Jan-Apr</v>
      </c>
      <c r="T40" s="71"/>
      <c r="U40" s="100" t="str">
        <f>$B$40</f>
        <v>Jan-Apr</v>
      </c>
      <c r="V40" s="71">
        <v>120.93249999999999</v>
      </c>
      <c r="W40" s="71">
        <v>117.73750000000001</v>
      </c>
      <c r="X40" s="71">
        <v>145.45499999999998</v>
      </c>
      <c r="Y40" s="71">
        <v>147.38749999999999</v>
      </c>
      <c r="Z40" s="71">
        <v>140.96249999999998</v>
      </c>
      <c r="AA40" s="71">
        <v>109.505</v>
      </c>
      <c r="AB40" s="71">
        <v>81.232499999999987</v>
      </c>
      <c r="AC40" s="71">
        <v>127.2025</v>
      </c>
      <c r="AD40" s="71">
        <v>151.16999999999999</v>
      </c>
      <c r="AE40" s="71">
        <v>95.18</v>
      </c>
      <c r="AF40" s="71">
        <v>126.79249999999999</v>
      </c>
      <c r="AG40" s="71">
        <v>170.25749999999999</v>
      </c>
      <c r="AH40" s="71">
        <v>184.29750000000001</v>
      </c>
      <c r="AI40" s="71">
        <v>223.17000000000002</v>
      </c>
      <c r="AJ40" s="71">
        <v>140.23250000000002</v>
      </c>
      <c r="AK40" s="71"/>
      <c r="AL40" s="100" t="str">
        <f>$B$40</f>
        <v>Jan-Apr</v>
      </c>
    </row>
    <row r="41" spans="1:38" s="78" customFormat="1" ht="12" customHeight="1" x14ac:dyDescent="0.2">
      <c r="B41" s="69" t="s">
        <v>113</v>
      </c>
      <c r="C41" s="71">
        <v>164.01333333333332</v>
      </c>
      <c r="D41" s="71">
        <v>241.54</v>
      </c>
      <c r="E41" s="71">
        <v>157.75333333333333</v>
      </c>
      <c r="F41" s="71">
        <v>159.59</v>
      </c>
      <c r="G41" s="71">
        <v>80.406666666666652</v>
      </c>
      <c r="H41" s="71">
        <v>123.69000000000001</v>
      </c>
      <c r="I41" s="71">
        <v>317.75</v>
      </c>
      <c r="J41" s="71">
        <v>206.26666666666665</v>
      </c>
      <c r="K41" s="71">
        <v>137.52333333333334</v>
      </c>
      <c r="L41" s="71">
        <v>113.22333333333331</v>
      </c>
      <c r="M41" s="71">
        <v>165.44333333333336</v>
      </c>
      <c r="N41" s="71">
        <v>27.22666666666667</v>
      </c>
      <c r="O41" s="71">
        <v>72.976666666666659</v>
      </c>
      <c r="P41" s="71">
        <v>180.81666666666669</v>
      </c>
      <c r="Q41" s="71">
        <v>265.2</v>
      </c>
      <c r="R41" s="68"/>
      <c r="S41" s="69" t="s">
        <v>113</v>
      </c>
      <c r="T41" s="71"/>
      <c r="U41" s="69" t="s">
        <v>113</v>
      </c>
      <c r="V41" s="71">
        <v>118.67999999999999</v>
      </c>
      <c r="W41" s="71">
        <v>118.63666666666667</v>
      </c>
      <c r="X41" s="71">
        <v>151.38333333333333</v>
      </c>
      <c r="Y41" s="71">
        <v>148.57</v>
      </c>
      <c r="Z41" s="71">
        <v>157.90666666666667</v>
      </c>
      <c r="AA41" s="71">
        <v>109.18666666666667</v>
      </c>
      <c r="AB41" s="71">
        <v>82.716666666666654</v>
      </c>
      <c r="AC41" s="71">
        <v>119.54333333333334</v>
      </c>
      <c r="AD41" s="71">
        <v>149.75333333333333</v>
      </c>
      <c r="AE41" s="71">
        <v>97.583333333333329</v>
      </c>
      <c r="AF41" s="71">
        <v>132.76</v>
      </c>
      <c r="AG41" s="71">
        <v>170.53</v>
      </c>
      <c r="AH41" s="71">
        <v>181.36666666666667</v>
      </c>
      <c r="AI41" s="71">
        <v>214.45000000000002</v>
      </c>
      <c r="AJ41" s="71">
        <v>139.16</v>
      </c>
      <c r="AK41" s="71"/>
      <c r="AL41" s="69" t="s">
        <v>113</v>
      </c>
    </row>
    <row r="42" spans="1:38" s="74" customFormat="1" ht="12" customHeight="1" x14ac:dyDescent="0.2">
      <c r="B42" s="69" t="s">
        <v>114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9"/>
      <c r="S42" s="69" t="s">
        <v>114</v>
      </c>
      <c r="T42" s="71"/>
      <c r="U42" s="69" t="s">
        <v>114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0</v>
      </c>
      <c r="AJ42" s="71">
        <v>0</v>
      </c>
      <c r="AK42" s="71"/>
      <c r="AL42" s="69" t="s">
        <v>114</v>
      </c>
    </row>
    <row r="43" spans="1:38" s="74" customFormat="1" ht="12" customHeight="1" x14ac:dyDescent="0.2">
      <c r="B43" s="69" t="s">
        <v>115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9"/>
      <c r="S43" s="69" t="s">
        <v>115</v>
      </c>
      <c r="T43" s="71"/>
      <c r="U43" s="69" t="s">
        <v>115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71">
        <v>0</v>
      </c>
      <c r="AI43" s="71">
        <v>0</v>
      </c>
      <c r="AJ43" s="71">
        <v>0</v>
      </c>
      <c r="AK43" s="71"/>
      <c r="AL43" s="69" t="s">
        <v>115</v>
      </c>
    </row>
    <row r="44" spans="1:38" s="74" customFormat="1" ht="12" customHeight="1" x14ac:dyDescent="0.2">
      <c r="B44" s="69" t="s">
        <v>116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9"/>
      <c r="S44" s="69" t="s">
        <v>116</v>
      </c>
      <c r="T44" s="71"/>
      <c r="U44" s="69" t="s">
        <v>116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  <c r="AJ44" s="71">
        <v>0</v>
      </c>
      <c r="AK44" s="71"/>
      <c r="AL44" s="69" t="s">
        <v>116</v>
      </c>
    </row>
    <row r="45" spans="1:38" s="74" customFormat="1" ht="5.25" customHeight="1" x14ac:dyDescent="0.2">
      <c r="B45" s="6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9"/>
      <c r="S45" s="69"/>
      <c r="T45" s="71"/>
      <c r="U45" s="69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69"/>
    </row>
    <row r="46" spans="1:38" s="74" customFormat="1" ht="12" customHeight="1" x14ac:dyDescent="0.2">
      <c r="C46" s="114" t="s">
        <v>117</v>
      </c>
      <c r="D46" s="114"/>
      <c r="E46" s="114"/>
      <c r="F46" s="114"/>
      <c r="G46" s="114"/>
      <c r="H46" s="114"/>
      <c r="I46" s="114"/>
      <c r="J46" s="114"/>
      <c r="K46" s="114" t="s">
        <v>117</v>
      </c>
      <c r="L46" s="114"/>
      <c r="M46" s="114"/>
      <c r="N46" s="114"/>
      <c r="O46" s="114"/>
      <c r="P46" s="114"/>
      <c r="Q46" s="114"/>
      <c r="R46" s="79"/>
      <c r="T46" s="80"/>
      <c r="V46" s="114" t="s">
        <v>117</v>
      </c>
      <c r="W46" s="114"/>
      <c r="X46" s="114"/>
      <c r="Y46" s="114"/>
      <c r="Z46" s="114"/>
      <c r="AA46" s="114"/>
      <c r="AB46" s="114"/>
      <c r="AC46" s="114"/>
      <c r="AD46" s="114" t="s">
        <v>117</v>
      </c>
      <c r="AE46" s="114"/>
      <c r="AF46" s="114"/>
      <c r="AG46" s="114"/>
      <c r="AH46" s="114"/>
      <c r="AI46" s="114"/>
      <c r="AJ46" s="114"/>
      <c r="AK46" s="79"/>
    </row>
    <row r="47" spans="1:38" s="74" customFormat="1" ht="12" customHeight="1" x14ac:dyDescent="0.2">
      <c r="A47" s="73">
        <f>A28</f>
        <v>2026</v>
      </c>
      <c r="B47" s="70" t="s">
        <v>100</v>
      </c>
      <c r="C47" s="81">
        <v>3.14</v>
      </c>
      <c r="D47" s="81">
        <v>5.4</v>
      </c>
      <c r="E47" s="81">
        <v>1.62</v>
      </c>
      <c r="F47" s="81">
        <v>0.9</v>
      </c>
      <c r="G47" s="81">
        <v>14.66</v>
      </c>
      <c r="H47" s="81">
        <v>55.59</v>
      </c>
      <c r="I47" s="81">
        <v>6.78</v>
      </c>
      <c r="J47" s="81">
        <v>6.01</v>
      </c>
      <c r="K47" s="81">
        <v>-0.72</v>
      </c>
      <c r="L47" s="81">
        <v>-3.13</v>
      </c>
      <c r="M47" s="81">
        <v>25.95</v>
      </c>
      <c r="N47" s="81">
        <v>9.5500000000000007</v>
      </c>
      <c r="O47" s="81">
        <v>-10.57</v>
      </c>
      <c r="P47" s="81">
        <v>4.91</v>
      </c>
      <c r="Q47" s="81">
        <v>-11.55</v>
      </c>
      <c r="R47" s="72">
        <f>R28</f>
        <v>2026</v>
      </c>
      <c r="S47" s="70" t="s">
        <v>100</v>
      </c>
      <c r="T47" s="73">
        <f>T28</f>
        <v>2026</v>
      </c>
      <c r="U47" s="70" t="s">
        <v>100</v>
      </c>
      <c r="V47" s="81">
        <v>1.34</v>
      </c>
      <c r="W47" s="81">
        <v>4.25</v>
      </c>
      <c r="X47" s="81">
        <v>3.92</v>
      </c>
      <c r="Y47" s="81">
        <v>-1.01</v>
      </c>
      <c r="Z47" s="81">
        <v>13.95</v>
      </c>
      <c r="AA47" s="81">
        <v>1.3</v>
      </c>
      <c r="AB47" s="81">
        <v>14.02</v>
      </c>
      <c r="AC47" s="81">
        <v>18.72</v>
      </c>
      <c r="AD47" s="81">
        <v>1.52</v>
      </c>
      <c r="AE47" s="81">
        <v>6.52</v>
      </c>
      <c r="AF47" s="81">
        <v>-1.99</v>
      </c>
      <c r="AG47" s="81">
        <v>2.41</v>
      </c>
      <c r="AH47" s="81">
        <v>1.97</v>
      </c>
      <c r="AI47" s="81">
        <v>3.72</v>
      </c>
      <c r="AJ47" s="81">
        <v>-3.63</v>
      </c>
      <c r="AK47" s="72">
        <f>AK28</f>
        <v>2026</v>
      </c>
      <c r="AL47" s="70" t="s">
        <v>100</v>
      </c>
    </row>
    <row r="48" spans="1:38" s="74" customFormat="1" ht="12" customHeight="1" x14ac:dyDescent="0.2">
      <c r="B48" s="70" t="s">
        <v>101</v>
      </c>
      <c r="C48" s="81">
        <v>3.68</v>
      </c>
      <c r="D48" s="81">
        <v>4.55</v>
      </c>
      <c r="E48" s="81">
        <v>5.04</v>
      </c>
      <c r="F48" s="81">
        <v>4.76</v>
      </c>
      <c r="G48" s="81">
        <v>11.53</v>
      </c>
      <c r="H48" s="81">
        <v>22.37</v>
      </c>
      <c r="I48" s="81">
        <v>3.9</v>
      </c>
      <c r="J48" s="81">
        <v>8.68</v>
      </c>
      <c r="K48" s="81">
        <v>0.04</v>
      </c>
      <c r="L48" s="81">
        <v>10.77</v>
      </c>
      <c r="M48" s="81">
        <v>-12.75</v>
      </c>
      <c r="N48" s="81">
        <v>31.35</v>
      </c>
      <c r="O48" s="81">
        <v>-12.77</v>
      </c>
      <c r="P48" s="81">
        <v>3.02</v>
      </c>
      <c r="Q48" s="81">
        <v>5.34</v>
      </c>
      <c r="R48" s="79"/>
      <c r="S48" s="70" t="s">
        <v>101</v>
      </c>
      <c r="T48" s="81"/>
      <c r="U48" s="70" t="s">
        <v>101</v>
      </c>
      <c r="V48" s="81">
        <v>3.23</v>
      </c>
      <c r="W48" s="81">
        <v>3.12</v>
      </c>
      <c r="X48" s="81">
        <v>10.88</v>
      </c>
      <c r="Y48" s="81">
        <v>8.18</v>
      </c>
      <c r="Z48" s="81">
        <v>17.34</v>
      </c>
      <c r="AA48" s="81">
        <v>-2.5299999999999998</v>
      </c>
      <c r="AB48" s="81">
        <v>3.76</v>
      </c>
      <c r="AC48" s="81">
        <v>18.07</v>
      </c>
      <c r="AD48" s="81">
        <v>4.26</v>
      </c>
      <c r="AE48" s="81">
        <v>3.1</v>
      </c>
      <c r="AF48" s="81">
        <v>-2.7</v>
      </c>
      <c r="AG48" s="81">
        <v>7.99</v>
      </c>
      <c r="AH48" s="81">
        <v>5.3</v>
      </c>
      <c r="AI48" s="81">
        <v>4.8499999999999996</v>
      </c>
      <c r="AJ48" s="81">
        <v>6.08</v>
      </c>
      <c r="AK48" s="81"/>
      <c r="AL48" s="70" t="s">
        <v>101</v>
      </c>
    </row>
    <row r="49" spans="2:38" s="74" customFormat="1" ht="12" customHeight="1" x14ac:dyDescent="0.2">
      <c r="B49" s="70" t="s">
        <v>102</v>
      </c>
      <c r="C49" s="81">
        <v>6.66</v>
      </c>
      <c r="D49" s="81">
        <v>8.86</v>
      </c>
      <c r="E49" s="81">
        <v>5.92</v>
      </c>
      <c r="F49" s="81">
        <v>5.62</v>
      </c>
      <c r="G49" s="81">
        <v>12.24</v>
      </c>
      <c r="H49" s="81">
        <v>34.619999999999997</v>
      </c>
      <c r="I49" s="81">
        <v>10.029999999999999</v>
      </c>
      <c r="J49" s="81">
        <v>11.26</v>
      </c>
      <c r="K49" s="81">
        <v>4.57</v>
      </c>
      <c r="L49" s="81">
        <v>2.62</v>
      </c>
      <c r="M49" s="81">
        <v>-11.14</v>
      </c>
      <c r="N49" s="81">
        <v>12.61</v>
      </c>
      <c r="O49" s="81">
        <v>-4.18</v>
      </c>
      <c r="P49" s="81">
        <v>13.15</v>
      </c>
      <c r="Q49" s="81">
        <v>-0.06</v>
      </c>
      <c r="R49" s="79"/>
      <c r="S49" s="70" t="s">
        <v>102</v>
      </c>
      <c r="T49" s="81"/>
      <c r="U49" s="70" t="s">
        <v>102</v>
      </c>
      <c r="V49" s="81">
        <v>11.47</v>
      </c>
      <c r="W49" s="81">
        <v>1.38</v>
      </c>
      <c r="X49" s="81">
        <v>3.99</v>
      </c>
      <c r="Y49" s="81">
        <v>1.87</v>
      </c>
      <c r="Z49" s="81">
        <v>10.33</v>
      </c>
      <c r="AA49" s="81">
        <v>-2.27</v>
      </c>
      <c r="AB49" s="81">
        <v>16.18</v>
      </c>
      <c r="AC49" s="81">
        <v>7.69</v>
      </c>
      <c r="AD49" s="81">
        <v>2.7</v>
      </c>
      <c r="AE49" s="81">
        <v>1.19</v>
      </c>
      <c r="AF49" s="81">
        <v>-1.4</v>
      </c>
      <c r="AG49" s="81">
        <v>13.75</v>
      </c>
      <c r="AH49" s="81">
        <v>5.86</v>
      </c>
      <c r="AI49" s="81">
        <v>5.6</v>
      </c>
      <c r="AJ49" s="81">
        <v>-1.0900000000000001</v>
      </c>
      <c r="AK49" s="81"/>
      <c r="AL49" s="70" t="s">
        <v>102</v>
      </c>
    </row>
    <row r="50" spans="2:38" s="74" customFormat="1" ht="12" customHeight="1" x14ac:dyDescent="0.2">
      <c r="B50" s="70" t="s">
        <v>103</v>
      </c>
      <c r="C50" s="81">
        <v>1.55</v>
      </c>
      <c r="D50" s="81">
        <v>3.67</v>
      </c>
      <c r="E50" s="81">
        <v>3.39</v>
      </c>
      <c r="F50" s="81">
        <v>3.65</v>
      </c>
      <c r="G50" s="81">
        <v>-38.229999999999997</v>
      </c>
      <c r="H50" s="81">
        <v>17.309999999999999</v>
      </c>
      <c r="I50" s="81">
        <v>1.87</v>
      </c>
      <c r="J50" s="81">
        <v>10.43</v>
      </c>
      <c r="K50" s="81">
        <v>-1.63</v>
      </c>
      <c r="L50" s="81">
        <v>4.3</v>
      </c>
      <c r="M50" s="81">
        <v>5.13</v>
      </c>
      <c r="N50" s="81">
        <v>-41.51</v>
      </c>
      <c r="O50" s="81">
        <v>-2.08</v>
      </c>
      <c r="P50" s="81">
        <v>-0.84</v>
      </c>
      <c r="Q50" s="81">
        <v>0.12</v>
      </c>
      <c r="R50" s="79"/>
      <c r="S50" s="70" t="s">
        <v>103</v>
      </c>
      <c r="T50" s="81"/>
      <c r="U50" s="70" t="s">
        <v>103</v>
      </c>
      <c r="V50" s="81">
        <v>-3.66</v>
      </c>
      <c r="W50" s="81">
        <v>7.56</v>
      </c>
      <c r="X50" s="81">
        <v>5.51</v>
      </c>
      <c r="Y50" s="81">
        <v>3.26</v>
      </c>
      <c r="Z50" s="81">
        <v>14.77</v>
      </c>
      <c r="AA50" s="81">
        <v>6</v>
      </c>
      <c r="AB50" s="81">
        <v>18.100000000000001</v>
      </c>
      <c r="AC50" s="81">
        <v>18.21</v>
      </c>
      <c r="AD50" s="81">
        <v>0.23</v>
      </c>
      <c r="AE50" s="81">
        <v>-4.0599999999999996</v>
      </c>
      <c r="AF50" s="81">
        <v>-5.97</v>
      </c>
      <c r="AG50" s="81">
        <v>0.55000000000000004</v>
      </c>
      <c r="AH50" s="81">
        <v>7.11</v>
      </c>
      <c r="AI50" s="81">
        <v>4.01</v>
      </c>
      <c r="AJ50" s="81">
        <v>-2.9</v>
      </c>
      <c r="AK50" s="76"/>
      <c r="AL50" s="70" t="s">
        <v>103</v>
      </c>
    </row>
    <row r="51" spans="2:38" s="74" customFormat="1" ht="12" customHeight="1" x14ac:dyDescent="0.2">
      <c r="B51" s="70" t="s">
        <v>104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79"/>
      <c r="S51" s="70" t="s">
        <v>104</v>
      </c>
      <c r="T51" s="81"/>
      <c r="U51" s="70" t="s">
        <v>104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  <c r="AB51" s="81">
        <v>0</v>
      </c>
      <c r="AC51" s="81">
        <v>0</v>
      </c>
      <c r="AD51" s="81">
        <v>0</v>
      </c>
      <c r="AE51" s="81">
        <v>0</v>
      </c>
      <c r="AF51" s="81">
        <v>0</v>
      </c>
      <c r="AG51" s="81">
        <v>0</v>
      </c>
      <c r="AH51" s="81">
        <v>0</v>
      </c>
      <c r="AI51" s="81">
        <v>0</v>
      </c>
      <c r="AJ51" s="81">
        <v>0</v>
      </c>
      <c r="AK51" s="76"/>
      <c r="AL51" s="70" t="s">
        <v>104</v>
      </c>
    </row>
    <row r="52" spans="2:38" s="74" customFormat="1" ht="12" customHeight="1" x14ac:dyDescent="0.2">
      <c r="B52" s="70" t="s">
        <v>105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79"/>
      <c r="S52" s="70" t="s">
        <v>105</v>
      </c>
      <c r="T52" s="81"/>
      <c r="U52" s="70" t="s">
        <v>105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0</v>
      </c>
      <c r="AF52" s="81">
        <v>0</v>
      </c>
      <c r="AG52" s="81">
        <v>0</v>
      </c>
      <c r="AH52" s="81">
        <v>0</v>
      </c>
      <c r="AI52" s="81">
        <v>0</v>
      </c>
      <c r="AJ52" s="81">
        <v>0</v>
      </c>
      <c r="AK52" s="76"/>
      <c r="AL52" s="70" t="s">
        <v>105</v>
      </c>
    </row>
    <row r="53" spans="2:38" s="74" customFormat="1" ht="12" customHeight="1" x14ac:dyDescent="0.2">
      <c r="B53" s="70" t="s">
        <v>106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79"/>
      <c r="S53" s="70" t="s">
        <v>106</v>
      </c>
      <c r="T53" s="76"/>
      <c r="U53" s="70" t="s">
        <v>106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76"/>
      <c r="AL53" s="70" t="s">
        <v>106</v>
      </c>
    </row>
    <row r="54" spans="2:38" s="74" customFormat="1" ht="12" customHeight="1" x14ac:dyDescent="0.2">
      <c r="B54" s="70" t="s">
        <v>107</v>
      </c>
      <c r="C54" s="81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79"/>
      <c r="S54" s="70" t="s">
        <v>107</v>
      </c>
      <c r="T54" s="76"/>
      <c r="U54" s="70" t="s">
        <v>107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0</v>
      </c>
      <c r="AF54" s="81">
        <v>0</v>
      </c>
      <c r="AG54" s="81">
        <v>0</v>
      </c>
      <c r="AH54" s="81">
        <v>0</v>
      </c>
      <c r="AI54" s="81">
        <v>0</v>
      </c>
      <c r="AJ54" s="81">
        <v>0</v>
      </c>
      <c r="AK54" s="76"/>
      <c r="AL54" s="70" t="s">
        <v>107</v>
      </c>
    </row>
    <row r="55" spans="2:38" s="74" customFormat="1" ht="12" customHeight="1" x14ac:dyDescent="0.2">
      <c r="B55" s="70" t="s">
        <v>108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79"/>
      <c r="S55" s="70" t="s">
        <v>108</v>
      </c>
      <c r="T55" s="76"/>
      <c r="U55" s="70" t="s">
        <v>108</v>
      </c>
      <c r="V55" s="81">
        <v>0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0</v>
      </c>
      <c r="AG55" s="81">
        <v>0</v>
      </c>
      <c r="AH55" s="81">
        <v>0</v>
      </c>
      <c r="AI55" s="81">
        <v>0</v>
      </c>
      <c r="AJ55" s="81">
        <v>0</v>
      </c>
      <c r="AK55" s="76"/>
      <c r="AL55" s="70" t="s">
        <v>108</v>
      </c>
    </row>
    <row r="56" spans="2:38" s="74" customFormat="1" ht="12" customHeight="1" x14ac:dyDescent="0.2">
      <c r="B56" s="70" t="s">
        <v>109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79"/>
      <c r="S56" s="70" t="s">
        <v>109</v>
      </c>
      <c r="T56" s="76"/>
      <c r="U56" s="70" t="s">
        <v>109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0</v>
      </c>
      <c r="AF56" s="81">
        <v>0</v>
      </c>
      <c r="AG56" s="81">
        <v>0</v>
      </c>
      <c r="AH56" s="81">
        <v>0</v>
      </c>
      <c r="AI56" s="81">
        <v>0</v>
      </c>
      <c r="AJ56" s="81">
        <v>0</v>
      </c>
      <c r="AK56" s="76"/>
      <c r="AL56" s="70" t="s">
        <v>109</v>
      </c>
    </row>
    <row r="57" spans="2:38" s="74" customFormat="1" ht="12" customHeight="1" x14ac:dyDescent="0.2">
      <c r="B57" s="70" t="s">
        <v>110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79"/>
      <c r="S57" s="70" t="s">
        <v>110</v>
      </c>
      <c r="T57" s="76"/>
      <c r="U57" s="70" t="s">
        <v>110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  <c r="AI57" s="81">
        <v>0</v>
      </c>
      <c r="AJ57" s="81">
        <v>0</v>
      </c>
      <c r="AK57" s="76"/>
      <c r="AL57" s="70" t="s">
        <v>110</v>
      </c>
    </row>
    <row r="58" spans="2:38" s="54" customFormat="1" ht="12" customHeight="1" x14ac:dyDescent="0.2">
      <c r="B58" s="70" t="s">
        <v>111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58"/>
      <c r="S58" s="70" t="s">
        <v>111</v>
      </c>
      <c r="T58" s="76"/>
      <c r="U58" s="70" t="s">
        <v>111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81">
        <v>0</v>
      </c>
      <c r="AC58" s="81">
        <v>0</v>
      </c>
      <c r="AD58" s="81">
        <v>0</v>
      </c>
      <c r="AE58" s="81">
        <v>0</v>
      </c>
      <c r="AF58" s="81">
        <v>0</v>
      </c>
      <c r="AG58" s="81">
        <v>0</v>
      </c>
      <c r="AH58" s="81">
        <v>0</v>
      </c>
      <c r="AI58" s="81">
        <v>0</v>
      </c>
      <c r="AJ58" s="81">
        <v>0</v>
      </c>
      <c r="AK58" s="76"/>
      <c r="AL58" s="70" t="s">
        <v>111</v>
      </c>
    </row>
    <row r="59" spans="2:38" s="99" customFormat="1" ht="12" customHeight="1" x14ac:dyDescent="0.2">
      <c r="B59" s="100" t="s">
        <v>135</v>
      </c>
      <c r="C59" s="71">
        <v>3.7109068665892835</v>
      </c>
      <c r="D59" s="71">
        <v>5.4838535770122263</v>
      </c>
      <c r="E59" s="71">
        <v>4.0455181059838878</v>
      </c>
      <c r="F59" s="71">
        <v>3.8069858189778074</v>
      </c>
      <c r="G59" s="71">
        <v>-6.4114916352807256</v>
      </c>
      <c r="H59" s="71">
        <v>30.156087911027498</v>
      </c>
      <c r="I59" s="71">
        <v>5.3966046503739733</v>
      </c>
      <c r="J59" s="71">
        <v>9.271464688283146</v>
      </c>
      <c r="K59" s="71">
        <v>0.61618411284337071</v>
      </c>
      <c r="L59" s="71">
        <v>3.4093990058743628</v>
      </c>
      <c r="M59" s="71">
        <v>-0.40440543796249528</v>
      </c>
      <c r="N59" s="71">
        <v>-15.471817606079796</v>
      </c>
      <c r="O59" s="71">
        <v>-7.3709767789329561</v>
      </c>
      <c r="P59" s="71">
        <v>5.2532861172798704</v>
      </c>
      <c r="Q59" s="71">
        <v>-1.437369643067953</v>
      </c>
      <c r="R59" s="71"/>
      <c r="S59" s="100" t="str">
        <f>$B$59</f>
        <v>Jan-Apr</v>
      </c>
      <c r="T59" s="71"/>
      <c r="U59" s="100" t="str">
        <f>$B$59</f>
        <v>Jan-Apr</v>
      </c>
      <c r="V59" s="71">
        <v>2.7507540677174092</v>
      </c>
      <c r="W59" s="71">
        <v>3.9762440941405259</v>
      </c>
      <c r="X59" s="71">
        <v>6.0689479153373469</v>
      </c>
      <c r="Y59" s="71">
        <v>3.0555701225374605</v>
      </c>
      <c r="Z59" s="71">
        <v>14.172032559834747</v>
      </c>
      <c r="AA59" s="71">
        <v>0.43796289926854115</v>
      </c>
      <c r="AB59" s="71">
        <v>13.145065812382455</v>
      </c>
      <c r="AC59" s="71">
        <v>15.342416067825809</v>
      </c>
      <c r="AD59" s="71">
        <v>2.134990878994671</v>
      </c>
      <c r="AE59" s="71">
        <v>1.7804630273218152</v>
      </c>
      <c r="AF59" s="71">
        <v>-2.8893654501589339</v>
      </c>
      <c r="AG59" s="71">
        <v>6.1521915331379518</v>
      </c>
      <c r="AH59" s="71">
        <v>5.0517285604354925</v>
      </c>
      <c r="AI59" s="71">
        <v>4.5684565645206732</v>
      </c>
      <c r="AJ59" s="71">
        <v>-0.55314245191027567</v>
      </c>
      <c r="AK59" s="71"/>
      <c r="AL59" s="100" t="str">
        <f>$B$59</f>
        <v>Jan-Apr</v>
      </c>
    </row>
    <row r="60" spans="2:38" s="74" customFormat="1" ht="12" customHeight="1" x14ac:dyDescent="0.2">
      <c r="B60" s="69" t="s">
        <v>113</v>
      </c>
      <c r="C60" s="81">
        <v>4.4737456738221084</v>
      </c>
      <c r="D60" s="81">
        <v>6.1356612423652024</v>
      </c>
      <c r="E60" s="81">
        <v>4.2882327016306618</v>
      </c>
      <c r="F60" s="81">
        <v>3.863675807011461</v>
      </c>
      <c r="G60" s="81">
        <v>12.677503736920755</v>
      </c>
      <c r="H60" s="81">
        <v>36.961576791053062</v>
      </c>
      <c r="I60" s="81">
        <v>6.5179010414338592</v>
      </c>
      <c r="J60" s="81">
        <v>8.5880742638542671</v>
      </c>
      <c r="K60" s="81">
        <v>1.3436502087939175</v>
      </c>
      <c r="L60" s="81">
        <v>3.1021399301866666</v>
      </c>
      <c r="M60" s="81">
        <v>-2.4546991077394722</v>
      </c>
      <c r="N60" s="81">
        <v>17.779379956741167</v>
      </c>
      <c r="O60" s="81">
        <v>-9.1350543703826759</v>
      </c>
      <c r="P60" s="81">
        <v>7.182375024698672</v>
      </c>
      <c r="Q60" s="81">
        <v>-1.8323153803442551</v>
      </c>
      <c r="R60" s="79"/>
      <c r="S60" s="69" t="s">
        <v>113</v>
      </c>
      <c r="T60" s="81"/>
      <c r="U60" s="69" t="s">
        <v>113</v>
      </c>
      <c r="V60" s="81">
        <v>5.2625354777672726</v>
      </c>
      <c r="W60" s="81">
        <v>2.8671348882915737</v>
      </c>
      <c r="X60" s="81">
        <v>6.2264636399784763</v>
      </c>
      <c r="Y60" s="81">
        <v>2.9900408993229775</v>
      </c>
      <c r="Z60" s="81">
        <v>14.058700310596393</v>
      </c>
      <c r="AA60" s="81">
        <v>-1.3076227779451557</v>
      </c>
      <c r="AB60" s="81">
        <v>11.693748030787219</v>
      </c>
      <c r="AC60" s="81">
        <v>14.180648858607412</v>
      </c>
      <c r="AD60" s="81">
        <v>2.8125500606448952</v>
      </c>
      <c r="AE60" s="81">
        <v>3.6760279066472918</v>
      </c>
      <c r="AF60" s="81">
        <v>-2.0124981547999852</v>
      </c>
      <c r="AG60" s="81">
        <v>8.1494165398274987</v>
      </c>
      <c r="AH60" s="81">
        <v>4.3416561193571681</v>
      </c>
      <c r="AI60" s="81">
        <v>4.7852500936527775</v>
      </c>
      <c r="AJ60" s="81">
        <v>0.27863182167561718</v>
      </c>
      <c r="AK60" s="81"/>
      <c r="AL60" s="69" t="s">
        <v>113</v>
      </c>
    </row>
    <row r="61" spans="2:38" s="74" customFormat="1" ht="12" customHeight="1" x14ac:dyDescent="0.2">
      <c r="B61" s="69" t="s">
        <v>114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79"/>
      <c r="S61" s="69" t="s">
        <v>114</v>
      </c>
      <c r="T61" s="81"/>
      <c r="U61" s="69" t="s">
        <v>114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K61" s="81"/>
      <c r="AL61" s="69" t="s">
        <v>114</v>
      </c>
    </row>
    <row r="62" spans="2:38" s="74" customFormat="1" ht="12" customHeight="1" x14ac:dyDescent="0.2">
      <c r="B62" s="69" t="s">
        <v>115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79"/>
      <c r="S62" s="69" t="s">
        <v>115</v>
      </c>
      <c r="T62" s="76"/>
      <c r="U62" s="69" t="s">
        <v>115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0</v>
      </c>
      <c r="AG62" s="81">
        <v>0</v>
      </c>
      <c r="AH62" s="81">
        <v>0</v>
      </c>
      <c r="AI62" s="81">
        <v>0</v>
      </c>
      <c r="AJ62" s="81">
        <v>0</v>
      </c>
      <c r="AK62" s="81"/>
      <c r="AL62" s="69" t="s">
        <v>115</v>
      </c>
    </row>
    <row r="63" spans="2:38" s="74" customFormat="1" ht="12" customHeight="1" x14ac:dyDescent="0.2">
      <c r="B63" s="69" t="s">
        <v>116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79"/>
      <c r="S63" s="69" t="s">
        <v>116</v>
      </c>
      <c r="T63" s="76"/>
      <c r="U63" s="69" t="s">
        <v>116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  <c r="AK63" s="81"/>
      <c r="AL63" s="69" t="s">
        <v>116</v>
      </c>
    </row>
    <row r="64" spans="2:38" s="54" customFormat="1" x14ac:dyDescent="0.2">
      <c r="B64" s="18"/>
      <c r="K64" s="18"/>
      <c r="R64" s="58"/>
      <c r="U64" s="18"/>
      <c r="X64" s="82"/>
      <c r="Y64" s="82"/>
      <c r="Z64" s="82"/>
      <c r="AA64" s="82"/>
      <c r="AB64" s="82"/>
      <c r="AC64" s="82"/>
      <c r="AD64" s="82"/>
      <c r="AK64" s="58"/>
    </row>
    <row r="65" spans="2:37" s="54" customFormat="1" x14ac:dyDescent="0.2">
      <c r="B65" s="18"/>
      <c r="K65" s="18"/>
      <c r="R65" s="58"/>
      <c r="U65" s="18"/>
      <c r="X65" s="82"/>
      <c r="Y65" s="82"/>
      <c r="Z65" s="82"/>
      <c r="AA65" s="82"/>
      <c r="AB65" s="82"/>
      <c r="AC65" s="82"/>
      <c r="AD65" s="82"/>
      <c r="AK65" s="58"/>
    </row>
    <row r="66" spans="2:37" s="54" customFormat="1" x14ac:dyDescent="0.2">
      <c r="B66" s="18"/>
      <c r="K66" s="18"/>
      <c r="R66" s="58"/>
      <c r="U66" s="18"/>
      <c r="X66" s="82"/>
      <c r="Y66" s="82"/>
      <c r="Z66" s="82"/>
      <c r="AA66" s="82"/>
      <c r="AB66" s="82"/>
      <c r="AC66" s="82"/>
      <c r="AD66" s="82"/>
      <c r="AK66" s="58"/>
    </row>
    <row r="67" spans="2:37" s="54" customFormat="1" x14ac:dyDescent="0.2">
      <c r="B67" s="18"/>
      <c r="K67" s="18"/>
      <c r="R67" s="58"/>
      <c r="U67" s="18"/>
      <c r="X67" s="82"/>
      <c r="Y67" s="82"/>
      <c r="Z67" s="82"/>
      <c r="AA67" s="82"/>
      <c r="AB67" s="82"/>
      <c r="AC67" s="82"/>
      <c r="AD67" s="82"/>
      <c r="AK67" s="58"/>
    </row>
    <row r="68" spans="2:37" s="54" customFormat="1" x14ac:dyDescent="0.2">
      <c r="B68" s="18"/>
      <c r="K68" s="18"/>
      <c r="R68" s="58"/>
      <c r="U68" s="18"/>
      <c r="X68" s="82"/>
      <c r="Y68" s="82"/>
      <c r="Z68" s="82"/>
      <c r="AA68" s="82"/>
      <c r="AB68" s="82"/>
      <c r="AC68" s="82"/>
      <c r="AD68" s="82"/>
      <c r="AK68" s="58"/>
    </row>
    <row r="69" spans="2:37" s="54" customFormat="1" x14ac:dyDescent="0.2">
      <c r="B69" s="18"/>
      <c r="K69" s="18"/>
      <c r="R69" s="58"/>
      <c r="U69" s="18"/>
      <c r="X69" s="82"/>
      <c r="Y69" s="82"/>
      <c r="Z69" s="82"/>
      <c r="AA69" s="82"/>
      <c r="AB69" s="82"/>
      <c r="AC69" s="82"/>
      <c r="AD69" s="82"/>
      <c r="AK69" s="58"/>
    </row>
    <row r="70" spans="2:37" s="54" customFormat="1" x14ac:dyDescent="0.2">
      <c r="B70" s="18"/>
      <c r="K70" s="18"/>
      <c r="R70" s="58"/>
      <c r="U70" s="18"/>
      <c r="X70" s="82"/>
      <c r="Y70" s="82"/>
      <c r="Z70" s="82"/>
      <c r="AA70" s="82"/>
      <c r="AB70" s="82"/>
      <c r="AC70" s="82"/>
      <c r="AD70" s="82"/>
      <c r="AK70" s="58"/>
    </row>
    <row r="71" spans="2:37" s="54" customFormat="1" x14ac:dyDescent="0.2">
      <c r="B71" s="18"/>
      <c r="K71" s="18"/>
      <c r="R71" s="58"/>
      <c r="U71" s="18"/>
      <c r="X71" s="82"/>
      <c r="Y71" s="82"/>
      <c r="Z71" s="82"/>
      <c r="AA71" s="82"/>
      <c r="AB71" s="82"/>
      <c r="AC71" s="82"/>
      <c r="AD71" s="82"/>
      <c r="AK71" s="58"/>
    </row>
    <row r="72" spans="2:37" s="54" customFormat="1" x14ac:dyDescent="0.2">
      <c r="B72" s="18"/>
      <c r="K72" s="18"/>
      <c r="R72" s="58"/>
      <c r="U72" s="18"/>
      <c r="X72" s="82"/>
      <c r="Y72" s="82"/>
      <c r="Z72" s="82"/>
      <c r="AA72" s="82"/>
      <c r="AB72" s="82"/>
      <c r="AC72" s="82"/>
      <c r="AD72" s="82"/>
      <c r="AK72" s="58"/>
    </row>
    <row r="73" spans="2:37" s="54" customFormat="1" x14ac:dyDescent="0.2">
      <c r="B73" s="18"/>
      <c r="K73" s="18"/>
      <c r="R73" s="58"/>
      <c r="U73" s="18"/>
      <c r="X73" s="82"/>
      <c r="Y73" s="82"/>
      <c r="Z73" s="82"/>
      <c r="AA73" s="82"/>
      <c r="AB73" s="82"/>
      <c r="AC73" s="82"/>
      <c r="AD73" s="82"/>
      <c r="AK73" s="58"/>
    </row>
    <row r="74" spans="2:37" s="54" customFormat="1" x14ac:dyDescent="0.2">
      <c r="B74" s="18"/>
      <c r="L74" s="82"/>
      <c r="M74" s="82"/>
      <c r="N74" s="82"/>
      <c r="O74" s="82"/>
      <c r="P74" s="82"/>
      <c r="Q74" s="82"/>
      <c r="R74" s="83"/>
      <c r="S74" s="82"/>
      <c r="T74" s="82"/>
      <c r="U74" s="18"/>
      <c r="V74" s="82"/>
      <c r="W74" s="82"/>
      <c r="X74" s="82"/>
      <c r="Y74" s="82"/>
      <c r="Z74" s="82"/>
      <c r="AA74" s="82"/>
      <c r="AB74" s="82"/>
      <c r="AC74" s="82"/>
      <c r="AD74" s="82"/>
      <c r="AK74" s="58"/>
    </row>
    <row r="75" spans="2:37" s="54" customFormat="1" x14ac:dyDescent="0.2">
      <c r="B75" s="18"/>
      <c r="L75" s="82"/>
      <c r="M75" s="82"/>
      <c r="N75" s="82"/>
      <c r="O75" s="82"/>
      <c r="P75" s="82"/>
      <c r="Q75" s="82"/>
      <c r="R75" s="83"/>
      <c r="S75" s="82"/>
      <c r="T75" s="82"/>
      <c r="U75" s="18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58"/>
    </row>
    <row r="76" spans="2:37" s="54" customFormat="1" x14ac:dyDescent="0.2">
      <c r="B76" s="18"/>
      <c r="L76" s="82"/>
      <c r="M76" s="82"/>
      <c r="N76" s="82"/>
      <c r="O76" s="82"/>
      <c r="P76" s="82"/>
      <c r="Q76" s="82"/>
      <c r="R76" s="83"/>
      <c r="S76" s="82"/>
      <c r="T76" s="82"/>
      <c r="U76" s="18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58"/>
    </row>
    <row r="77" spans="2:37" s="54" customFormat="1" x14ac:dyDescent="0.2">
      <c r="B77" s="18"/>
      <c r="L77" s="82"/>
      <c r="M77" s="82"/>
      <c r="N77" s="82"/>
      <c r="O77" s="82"/>
      <c r="P77" s="82"/>
      <c r="Q77" s="82"/>
      <c r="R77" s="83"/>
      <c r="S77" s="82"/>
      <c r="T77" s="82"/>
      <c r="U77" s="18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58"/>
    </row>
    <row r="78" spans="2:37" s="54" customFormat="1" x14ac:dyDescent="0.2">
      <c r="B78" s="18"/>
      <c r="L78" s="82"/>
      <c r="M78" s="82"/>
      <c r="N78" s="82"/>
      <c r="O78" s="82"/>
      <c r="P78" s="82"/>
      <c r="Q78" s="82"/>
      <c r="R78" s="83"/>
      <c r="S78" s="82"/>
      <c r="T78" s="82"/>
      <c r="U78" s="18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58"/>
    </row>
    <row r="79" spans="2:37" s="54" customFormat="1" x14ac:dyDescent="0.2">
      <c r="B79" s="18"/>
      <c r="L79" s="82"/>
      <c r="M79" s="82"/>
      <c r="N79" s="82"/>
      <c r="O79" s="82"/>
      <c r="P79" s="82"/>
      <c r="Q79" s="82"/>
      <c r="R79" s="83"/>
      <c r="S79" s="82"/>
      <c r="T79" s="82"/>
      <c r="U79" s="18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58"/>
    </row>
    <row r="80" spans="2:37" s="54" customFormat="1" x14ac:dyDescent="0.2">
      <c r="B80" s="18"/>
      <c r="L80" s="82"/>
      <c r="M80" s="82"/>
      <c r="N80" s="82"/>
      <c r="O80" s="82"/>
      <c r="P80" s="82"/>
      <c r="Q80" s="82"/>
      <c r="R80" s="83"/>
      <c r="S80" s="82"/>
      <c r="T80" s="82"/>
      <c r="U80" s="18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58"/>
    </row>
    <row r="81" spans="2:37" s="54" customFormat="1" x14ac:dyDescent="0.2">
      <c r="B81" s="18"/>
      <c r="L81" s="82"/>
      <c r="M81" s="82"/>
      <c r="N81" s="82"/>
      <c r="O81" s="82"/>
      <c r="P81" s="82"/>
      <c r="Q81" s="82"/>
      <c r="R81" s="83"/>
      <c r="S81" s="82"/>
      <c r="T81" s="82"/>
      <c r="U81" s="18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58"/>
    </row>
    <row r="82" spans="2:37" s="54" customFormat="1" x14ac:dyDescent="0.2">
      <c r="B82" s="18"/>
      <c r="L82" s="82"/>
      <c r="M82" s="82"/>
      <c r="N82" s="82"/>
      <c r="O82" s="82"/>
      <c r="P82" s="82"/>
      <c r="Q82" s="82"/>
      <c r="R82" s="83"/>
      <c r="S82" s="82"/>
      <c r="T82" s="82"/>
      <c r="U82" s="18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58"/>
    </row>
    <row r="83" spans="2:37" s="54" customFormat="1" x14ac:dyDescent="0.2">
      <c r="B83" s="18"/>
      <c r="L83" s="82"/>
      <c r="M83" s="82"/>
      <c r="N83" s="82"/>
      <c r="O83" s="82"/>
      <c r="P83" s="82"/>
      <c r="Q83" s="82"/>
      <c r="R83" s="83"/>
      <c r="S83" s="82"/>
      <c r="T83" s="82"/>
      <c r="U83" s="18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58"/>
    </row>
    <row r="84" spans="2:37" s="54" customFormat="1" x14ac:dyDescent="0.2">
      <c r="B84" s="18"/>
      <c r="L84" s="82"/>
      <c r="M84" s="82"/>
      <c r="N84" s="82"/>
      <c r="O84" s="82"/>
      <c r="P84" s="82"/>
      <c r="Q84" s="82"/>
      <c r="R84" s="83"/>
      <c r="S84" s="82"/>
      <c r="T84" s="82"/>
      <c r="U84" s="18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58"/>
    </row>
    <row r="85" spans="2:37" s="54" customFormat="1" x14ac:dyDescent="0.2">
      <c r="B85" s="18"/>
      <c r="L85" s="82"/>
      <c r="M85" s="82"/>
      <c r="N85" s="82"/>
      <c r="O85" s="82"/>
      <c r="P85" s="82"/>
      <c r="Q85" s="82"/>
      <c r="R85" s="83"/>
      <c r="S85" s="82"/>
      <c r="T85" s="82"/>
      <c r="U85" s="18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58"/>
    </row>
    <row r="86" spans="2:37" s="54" customFormat="1" x14ac:dyDescent="0.2">
      <c r="B86" s="18"/>
      <c r="L86" s="82"/>
      <c r="M86" s="82"/>
      <c r="N86" s="82"/>
      <c r="O86" s="82"/>
      <c r="P86" s="82"/>
      <c r="Q86" s="82"/>
      <c r="R86" s="83"/>
      <c r="S86" s="82"/>
      <c r="T86" s="82"/>
      <c r="U86" s="18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58"/>
    </row>
    <row r="87" spans="2:37" s="54" customFormat="1" x14ac:dyDescent="0.2">
      <c r="B87" s="18"/>
      <c r="L87" s="82"/>
      <c r="M87" s="82"/>
      <c r="N87" s="82"/>
      <c r="O87" s="82"/>
      <c r="P87" s="82"/>
      <c r="Q87" s="82"/>
      <c r="R87" s="83"/>
      <c r="S87" s="82"/>
      <c r="T87" s="82"/>
      <c r="U87" s="18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58"/>
    </row>
    <row r="88" spans="2:37" s="54" customFormat="1" x14ac:dyDescent="0.2">
      <c r="B88" s="18"/>
      <c r="K88" s="82"/>
      <c r="L88" s="82"/>
      <c r="M88" s="82"/>
      <c r="N88" s="82"/>
      <c r="O88" s="82"/>
      <c r="P88" s="82"/>
      <c r="Q88" s="82"/>
      <c r="R88" s="83"/>
      <c r="S88" s="82"/>
      <c r="T88" s="82"/>
      <c r="U88" s="18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58"/>
    </row>
    <row r="89" spans="2:37" s="54" customFormat="1" x14ac:dyDescent="0.2">
      <c r="B89" s="18"/>
      <c r="K89" s="82"/>
      <c r="L89" s="82"/>
      <c r="M89" s="82"/>
      <c r="N89" s="82"/>
      <c r="O89" s="82"/>
      <c r="P89" s="82"/>
      <c r="Q89" s="82"/>
      <c r="R89" s="83"/>
      <c r="S89" s="82"/>
      <c r="T89" s="82"/>
      <c r="U89" s="18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58"/>
    </row>
    <row r="90" spans="2:37" s="54" customFormat="1" x14ac:dyDescent="0.2">
      <c r="B90" s="18"/>
      <c r="K90" s="82"/>
      <c r="L90" s="82"/>
      <c r="M90" s="82"/>
      <c r="N90" s="82"/>
      <c r="O90" s="82"/>
      <c r="P90" s="82"/>
      <c r="Q90" s="82"/>
      <c r="R90" s="83"/>
      <c r="S90" s="82"/>
      <c r="T90" s="82"/>
      <c r="U90" s="18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58"/>
    </row>
    <row r="91" spans="2:37" s="54" customFormat="1" x14ac:dyDescent="0.2">
      <c r="B91" s="18"/>
      <c r="K91" s="82"/>
      <c r="L91" s="82"/>
      <c r="M91" s="82"/>
      <c r="N91" s="82"/>
      <c r="O91" s="82"/>
      <c r="P91" s="82"/>
      <c r="Q91" s="82"/>
      <c r="R91" s="83"/>
      <c r="S91" s="82"/>
      <c r="T91" s="82"/>
      <c r="U91" s="18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58"/>
    </row>
    <row r="92" spans="2:37" s="54" customFormat="1" x14ac:dyDescent="0.2">
      <c r="B92" s="18"/>
      <c r="K92" s="82"/>
      <c r="L92" s="82"/>
      <c r="M92" s="82"/>
      <c r="N92" s="82"/>
      <c r="O92" s="82"/>
      <c r="P92" s="82"/>
      <c r="Q92" s="82"/>
      <c r="R92" s="83"/>
      <c r="S92" s="82"/>
      <c r="T92" s="82"/>
      <c r="U92" s="18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58"/>
    </row>
    <row r="93" spans="2:37" s="54" customFormat="1" x14ac:dyDescent="0.2">
      <c r="B93" s="18"/>
      <c r="K93" s="82"/>
      <c r="L93" s="82"/>
      <c r="M93" s="82"/>
      <c r="N93" s="82"/>
      <c r="O93" s="82"/>
      <c r="P93" s="82"/>
      <c r="Q93" s="82"/>
      <c r="R93" s="83"/>
      <c r="S93" s="82"/>
      <c r="T93" s="82"/>
      <c r="U93" s="18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58"/>
    </row>
    <row r="94" spans="2:37" s="54" customFormat="1" x14ac:dyDescent="0.2">
      <c r="B94" s="18"/>
      <c r="K94" s="82"/>
      <c r="L94" s="82"/>
      <c r="M94" s="82"/>
      <c r="N94" s="82"/>
      <c r="O94" s="82"/>
      <c r="P94" s="82"/>
      <c r="Q94" s="82"/>
      <c r="R94" s="83"/>
      <c r="S94" s="82"/>
      <c r="T94" s="82"/>
      <c r="U94" s="18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58"/>
    </row>
    <row r="95" spans="2:37" s="54" customFormat="1" x14ac:dyDescent="0.2">
      <c r="B95" s="18"/>
      <c r="K95" s="82"/>
      <c r="L95" s="82"/>
      <c r="M95" s="82"/>
      <c r="N95" s="82"/>
      <c r="O95" s="82"/>
      <c r="P95" s="82"/>
      <c r="Q95" s="82"/>
      <c r="R95" s="83"/>
      <c r="S95" s="82"/>
      <c r="T95" s="82"/>
      <c r="U95" s="18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58"/>
    </row>
    <row r="96" spans="2:37" s="54" customFormat="1" x14ac:dyDescent="0.2">
      <c r="B96" s="18"/>
      <c r="K96" s="82"/>
      <c r="L96" s="82"/>
      <c r="M96" s="82"/>
      <c r="N96" s="82"/>
      <c r="O96" s="82"/>
      <c r="P96" s="82"/>
      <c r="Q96" s="82"/>
      <c r="R96" s="83"/>
      <c r="S96" s="82"/>
      <c r="T96" s="82"/>
      <c r="U96" s="18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58"/>
    </row>
    <row r="97" spans="2:37" s="54" customFormat="1" x14ac:dyDescent="0.2">
      <c r="B97" s="18"/>
      <c r="K97" s="82"/>
      <c r="L97" s="82"/>
      <c r="M97" s="82"/>
      <c r="N97" s="82"/>
      <c r="O97" s="82"/>
      <c r="P97" s="82"/>
      <c r="Q97" s="82"/>
      <c r="R97" s="83"/>
      <c r="S97" s="82"/>
      <c r="T97" s="82"/>
      <c r="U97" s="18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58"/>
    </row>
    <row r="98" spans="2:37" s="54" customFormat="1" x14ac:dyDescent="0.2">
      <c r="B98" s="18"/>
      <c r="K98" s="82"/>
      <c r="L98" s="82"/>
      <c r="M98" s="82"/>
      <c r="N98" s="82"/>
      <c r="O98" s="82"/>
      <c r="P98" s="82"/>
      <c r="Q98" s="82"/>
      <c r="R98" s="83"/>
      <c r="S98" s="82"/>
      <c r="T98" s="82"/>
      <c r="U98" s="18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58"/>
    </row>
    <row r="99" spans="2:37" s="54" customFormat="1" x14ac:dyDescent="0.2">
      <c r="B99" s="18"/>
      <c r="K99" s="82"/>
      <c r="L99" s="82"/>
      <c r="M99" s="82"/>
      <c r="N99" s="82"/>
      <c r="O99" s="82"/>
      <c r="P99" s="82"/>
      <c r="Q99" s="82"/>
      <c r="R99" s="83"/>
      <c r="S99" s="82"/>
      <c r="T99" s="82"/>
      <c r="U99" s="18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58"/>
    </row>
    <row r="100" spans="2:37" s="54" customFormat="1" x14ac:dyDescent="0.2">
      <c r="B100" s="18"/>
      <c r="K100" s="82"/>
      <c r="L100" s="82"/>
      <c r="M100" s="82"/>
      <c r="N100" s="82"/>
      <c r="O100" s="82"/>
      <c r="P100" s="82"/>
      <c r="Q100" s="82"/>
      <c r="R100" s="83"/>
      <c r="S100" s="82"/>
      <c r="T100" s="82"/>
      <c r="U100" s="18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58"/>
    </row>
    <row r="101" spans="2:37" s="54" customFormat="1" x14ac:dyDescent="0.2">
      <c r="B101" s="18"/>
      <c r="K101" s="82"/>
      <c r="L101" s="82"/>
      <c r="M101" s="82"/>
      <c r="N101" s="82"/>
      <c r="O101" s="82"/>
      <c r="P101" s="82"/>
      <c r="Q101" s="82"/>
      <c r="R101" s="83"/>
      <c r="S101" s="82"/>
      <c r="T101" s="82"/>
      <c r="U101" s="18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58"/>
    </row>
    <row r="102" spans="2:37" s="54" customFormat="1" x14ac:dyDescent="0.2">
      <c r="B102" s="18"/>
      <c r="K102" s="82"/>
      <c r="L102" s="82"/>
      <c r="M102" s="82"/>
      <c r="N102" s="82"/>
      <c r="O102" s="82"/>
      <c r="P102" s="82"/>
      <c r="Q102" s="82"/>
      <c r="R102" s="83"/>
      <c r="S102" s="82"/>
      <c r="T102" s="82"/>
      <c r="U102" s="18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58"/>
    </row>
    <row r="103" spans="2:37" s="54" customFormat="1" x14ac:dyDescent="0.2">
      <c r="B103" s="18"/>
      <c r="K103" s="82"/>
      <c r="L103" s="82"/>
      <c r="M103" s="82"/>
      <c r="N103" s="82"/>
      <c r="O103" s="82"/>
      <c r="P103" s="82"/>
      <c r="Q103" s="82"/>
      <c r="R103" s="83"/>
      <c r="S103" s="82"/>
      <c r="T103" s="82"/>
      <c r="U103" s="18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58"/>
    </row>
    <row r="104" spans="2:37" s="54" customFormat="1" x14ac:dyDescent="0.2">
      <c r="B104" s="18"/>
      <c r="K104" s="82"/>
      <c r="L104" s="82"/>
      <c r="M104" s="82"/>
      <c r="N104" s="82"/>
      <c r="O104" s="82"/>
      <c r="P104" s="82"/>
      <c r="Q104" s="82"/>
      <c r="R104" s="83"/>
      <c r="S104" s="82"/>
      <c r="T104" s="82"/>
      <c r="U104" s="18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58"/>
    </row>
    <row r="105" spans="2:37" s="54" customFormat="1" x14ac:dyDescent="0.2">
      <c r="B105" s="18"/>
      <c r="K105" s="82"/>
      <c r="L105" s="82"/>
      <c r="M105" s="82"/>
      <c r="N105" s="82"/>
      <c r="O105" s="82"/>
      <c r="P105" s="82"/>
      <c r="Q105" s="82"/>
      <c r="R105" s="83"/>
      <c r="S105" s="82"/>
      <c r="T105" s="82"/>
      <c r="U105" s="18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58"/>
    </row>
    <row r="106" spans="2:37" s="54" customFormat="1" x14ac:dyDescent="0.2">
      <c r="B106" s="18"/>
      <c r="K106" s="82"/>
      <c r="L106" s="82"/>
      <c r="M106" s="82"/>
      <c r="N106" s="82"/>
      <c r="O106" s="82"/>
      <c r="P106" s="82"/>
      <c r="Q106" s="82"/>
      <c r="R106" s="83"/>
      <c r="S106" s="82"/>
      <c r="T106" s="82"/>
      <c r="U106" s="18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58"/>
    </row>
    <row r="107" spans="2:37" s="54" customFormat="1" x14ac:dyDescent="0.2">
      <c r="B107" s="18"/>
      <c r="K107" s="82"/>
      <c r="L107" s="82"/>
      <c r="M107" s="82"/>
      <c r="N107" s="82"/>
      <c r="O107" s="82"/>
      <c r="P107" s="82"/>
      <c r="Q107" s="82"/>
      <c r="R107" s="83"/>
      <c r="S107" s="82"/>
      <c r="T107" s="82"/>
      <c r="U107" s="18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58"/>
    </row>
    <row r="108" spans="2:37" s="54" customFormat="1" x14ac:dyDescent="0.2">
      <c r="B108" s="18"/>
      <c r="K108" s="82"/>
      <c r="L108" s="82"/>
      <c r="M108" s="82"/>
      <c r="N108" s="82"/>
      <c r="O108" s="82"/>
      <c r="P108" s="82"/>
      <c r="Q108" s="82"/>
      <c r="R108" s="83"/>
      <c r="S108" s="82"/>
      <c r="T108" s="82"/>
      <c r="U108" s="18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58"/>
    </row>
    <row r="109" spans="2:37" s="54" customFormat="1" x14ac:dyDescent="0.2">
      <c r="B109" s="18"/>
      <c r="K109" s="82"/>
      <c r="L109" s="82"/>
      <c r="M109" s="82"/>
      <c r="N109" s="82"/>
      <c r="O109" s="82"/>
      <c r="P109" s="82"/>
      <c r="Q109" s="82"/>
      <c r="R109" s="83"/>
      <c r="S109" s="82"/>
      <c r="T109" s="82"/>
      <c r="U109" s="18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58"/>
    </row>
    <row r="110" spans="2:37" s="54" customFormat="1" x14ac:dyDescent="0.2">
      <c r="B110" s="18"/>
      <c r="K110" s="82"/>
      <c r="L110" s="82"/>
      <c r="M110" s="82"/>
      <c r="N110" s="82"/>
      <c r="O110" s="82"/>
      <c r="P110" s="82"/>
      <c r="Q110" s="82"/>
      <c r="R110" s="83"/>
      <c r="S110" s="82"/>
      <c r="T110" s="82"/>
      <c r="U110" s="18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58"/>
    </row>
    <row r="111" spans="2:37" s="54" customFormat="1" x14ac:dyDescent="0.2">
      <c r="B111" s="18"/>
      <c r="K111" s="82"/>
      <c r="L111" s="82"/>
      <c r="M111" s="82"/>
      <c r="N111" s="82"/>
      <c r="O111" s="82"/>
      <c r="P111" s="82"/>
      <c r="Q111" s="82"/>
      <c r="R111" s="83"/>
      <c r="S111" s="82"/>
      <c r="T111" s="82"/>
      <c r="U111" s="18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58"/>
    </row>
    <row r="112" spans="2:37" s="54" customFormat="1" x14ac:dyDescent="0.2">
      <c r="B112" s="18"/>
      <c r="K112" s="82"/>
      <c r="L112" s="82"/>
      <c r="M112" s="82"/>
      <c r="N112" s="82"/>
      <c r="O112" s="82"/>
      <c r="P112" s="82"/>
      <c r="Q112" s="82"/>
      <c r="R112" s="83"/>
      <c r="S112" s="82"/>
      <c r="T112" s="82"/>
      <c r="U112" s="18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58"/>
    </row>
    <row r="113" spans="2:37" s="54" customFormat="1" x14ac:dyDescent="0.2">
      <c r="B113" s="18"/>
      <c r="K113" s="82"/>
      <c r="L113" s="82"/>
      <c r="M113" s="82"/>
      <c r="N113" s="82"/>
      <c r="O113" s="82"/>
      <c r="P113" s="82"/>
      <c r="Q113" s="82"/>
      <c r="R113" s="83"/>
      <c r="S113" s="82"/>
      <c r="T113" s="82"/>
      <c r="U113" s="18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58"/>
    </row>
    <row r="114" spans="2:37" s="54" customFormat="1" x14ac:dyDescent="0.2">
      <c r="B114" s="18"/>
      <c r="K114" s="82"/>
      <c r="L114" s="82"/>
      <c r="M114" s="82"/>
      <c r="N114" s="82"/>
      <c r="O114" s="82"/>
      <c r="P114" s="82"/>
      <c r="Q114" s="82"/>
      <c r="R114" s="83"/>
      <c r="S114" s="82"/>
      <c r="T114" s="82"/>
      <c r="U114" s="18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58"/>
    </row>
    <row r="115" spans="2:37" s="54" customFormat="1" x14ac:dyDescent="0.2">
      <c r="B115" s="18"/>
      <c r="K115" s="82"/>
      <c r="L115" s="82"/>
      <c r="M115" s="82"/>
      <c r="N115" s="82"/>
      <c r="O115" s="82"/>
      <c r="P115" s="82"/>
      <c r="Q115" s="82"/>
      <c r="R115" s="83"/>
      <c r="S115" s="82"/>
      <c r="T115" s="82"/>
      <c r="U115" s="18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58"/>
    </row>
    <row r="116" spans="2:37" s="54" customFormat="1" x14ac:dyDescent="0.2">
      <c r="B116" s="18"/>
      <c r="K116" s="82"/>
      <c r="L116" s="82"/>
      <c r="M116" s="82"/>
      <c r="N116" s="82"/>
      <c r="O116" s="82"/>
      <c r="P116" s="82"/>
      <c r="Q116" s="82"/>
      <c r="R116" s="83"/>
      <c r="S116" s="82"/>
      <c r="T116" s="82"/>
      <c r="U116" s="18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58"/>
    </row>
    <row r="117" spans="2:37" s="54" customFormat="1" x14ac:dyDescent="0.2">
      <c r="B117" s="18"/>
      <c r="K117" s="82"/>
      <c r="L117" s="82"/>
      <c r="M117" s="82"/>
      <c r="N117" s="82"/>
      <c r="O117" s="82"/>
      <c r="P117" s="82"/>
      <c r="Q117" s="82"/>
      <c r="R117" s="83"/>
      <c r="S117" s="82"/>
      <c r="T117" s="82"/>
      <c r="U117" s="18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58"/>
    </row>
    <row r="118" spans="2:37" s="54" customFormat="1" x14ac:dyDescent="0.2">
      <c r="B118" s="18"/>
      <c r="K118" s="82"/>
      <c r="L118" s="82"/>
      <c r="M118" s="82"/>
      <c r="N118" s="82"/>
      <c r="O118" s="82"/>
      <c r="P118" s="82"/>
      <c r="Q118" s="82"/>
      <c r="R118" s="83"/>
      <c r="S118" s="82"/>
      <c r="T118" s="82"/>
      <c r="U118" s="18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58"/>
    </row>
    <row r="119" spans="2:37" s="54" customFormat="1" x14ac:dyDescent="0.2">
      <c r="B119" s="18"/>
      <c r="K119" s="82"/>
      <c r="L119" s="82"/>
      <c r="M119" s="82"/>
      <c r="N119" s="82"/>
      <c r="O119" s="82"/>
      <c r="P119" s="82"/>
      <c r="Q119" s="82"/>
      <c r="R119" s="83"/>
      <c r="S119" s="82"/>
      <c r="T119" s="82"/>
      <c r="U119" s="18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58"/>
    </row>
    <row r="120" spans="2:37" s="54" customFormat="1" x14ac:dyDescent="0.2">
      <c r="B120" s="18"/>
      <c r="K120" s="82"/>
      <c r="L120" s="82"/>
      <c r="M120" s="82"/>
      <c r="N120" s="82"/>
      <c r="O120" s="82"/>
      <c r="P120" s="82"/>
      <c r="Q120" s="82"/>
      <c r="R120" s="83"/>
      <c r="S120" s="82"/>
      <c r="T120" s="82"/>
      <c r="U120" s="18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58"/>
    </row>
    <row r="121" spans="2:37" s="54" customFormat="1" x14ac:dyDescent="0.2">
      <c r="B121" s="18"/>
      <c r="K121" s="82"/>
      <c r="L121" s="82"/>
      <c r="M121" s="82"/>
      <c r="N121" s="82"/>
      <c r="O121" s="82"/>
      <c r="P121" s="82"/>
      <c r="Q121" s="82"/>
      <c r="R121" s="83"/>
      <c r="S121" s="82"/>
      <c r="T121" s="82"/>
      <c r="U121" s="18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58"/>
    </row>
    <row r="122" spans="2:37" s="54" customFormat="1" x14ac:dyDescent="0.2">
      <c r="B122" s="18"/>
      <c r="K122" s="82"/>
      <c r="L122" s="82"/>
      <c r="M122" s="82"/>
      <c r="N122" s="82"/>
      <c r="O122" s="82"/>
      <c r="P122" s="82"/>
      <c r="Q122" s="82"/>
      <c r="R122" s="83"/>
      <c r="S122" s="82"/>
      <c r="T122" s="82"/>
      <c r="U122" s="18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58"/>
    </row>
    <row r="123" spans="2:37" s="54" customFormat="1" x14ac:dyDescent="0.2">
      <c r="B123" s="18"/>
      <c r="K123" s="82"/>
      <c r="L123" s="82"/>
      <c r="M123" s="82"/>
      <c r="N123" s="82"/>
      <c r="O123" s="82"/>
      <c r="P123" s="82"/>
      <c r="Q123" s="82"/>
      <c r="R123" s="83"/>
      <c r="S123" s="82"/>
      <c r="T123" s="82"/>
      <c r="U123" s="18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58"/>
    </row>
    <row r="124" spans="2:37" s="54" customFormat="1" x14ac:dyDescent="0.2">
      <c r="B124" s="18"/>
      <c r="K124" s="82"/>
      <c r="L124" s="82"/>
      <c r="M124" s="82"/>
      <c r="N124" s="82"/>
      <c r="O124" s="82"/>
      <c r="P124" s="82"/>
      <c r="Q124" s="82"/>
      <c r="R124" s="83"/>
      <c r="S124" s="82"/>
      <c r="T124" s="82"/>
      <c r="U124" s="18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58"/>
    </row>
    <row r="125" spans="2:37" s="54" customFormat="1" x14ac:dyDescent="0.2">
      <c r="B125" s="18"/>
      <c r="K125" s="82"/>
      <c r="L125" s="82"/>
      <c r="M125" s="82"/>
      <c r="N125" s="82"/>
      <c r="O125" s="82"/>
      <c r="P125" s="82"/>
      <c r="Q125" s="82"/>
      <c r="R125" s="83"/>
      <c r="S125" s="82"/>
      <c r="T125" s="82"/>
      <c r="U125" s="18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58"/>
    </row>
    <row r="126" spans="2:37" s="54" customFormat="1" x14ac:dyDescent="0.2">
      <c r="B126" s="18"/>
      <c r="K126" s="82"/>
      <c r="L126" s="82"/>
      <c r="M126" s="82"/>
      <c r="N126" s="82"/>
      <c r="O126" s="82"/>
      <c r="P126" s="82"/>
      <c r="Q126" s="82"/>
      <c r="R126" s="83"/>
      <c r="S126" s="82"/>
      <c r="T126" s="82"/>
      <c r="U126" s="18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58"/>
    </row>
    <row r="127" spans="2:37" s="54" customFormat="1" x14ac:dyDescent="0.2">
      <c r="B127" s="18"/>
      <c r="K127" s="82"/>
      <c r="L127" s="82"/>
      <c r="M127" s="82"/>
      <c r="N127" s="82"/>
      <c r="O127" s="82"/>
      <c r="P127" s="82"/>
      <c r="Q127" s="82"/>
      <c r="R127" s="83"/>
      <c r="S127" s="82"/>
      <c r="T127" s="82"/>
      <c r="U127" s="18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58"/>
    </row>
    <row r="128" spans="2:37" s="54" customFormat="1" x14ac:dyDescent="0.2">
      <c r="B128" s="18"/>
      <c r="K128" s="82"/>
      <c r="L128" s="82"/>
      <c r="M128" s="82"/>
      <c r="N128" s="82"/>
      <c r="O128" s="82"/>
      <c r="P128" s="82"/>
      <c r="Q128" s="82"/>
      <c r="R128" s="83"/>
      <c r="S128" s="82"/>
      <c r="T128" s="82"/>
      <c r="U128" s="18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58"/>
    </row>
    <row r="129" spans="2:37" s="54" customFormat="1" x14ac:dyDescent="0.2">
      <c r="B129" s="18"/>
      <c r="K129" s="82"/>
      <c r="L129" s="82"/>
      <c r="M129" s="82"/>
      <c r="N129" s="82"/>
      <c r="O129" s="82"/>
      <c r="P129" s="82"/>
      <c r="Q129" s="82"/>
      <c r="R129" s="83"/>
      <c r="S129" s="82"/>
      <c r="T129" s="82"/>
      <c r="U129" s="18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58"/>
    </row>
    <row r="130" spans="2:37" s="54" customFormat="1" x14ac:dyDescent="0.2">
      <c r="B130" s="18"/>
      <c r="K130" s="82"/>
      <c r="L130" s="82"/>
      <c r="M130" s="82"/>
      <c r="N130" s="82"/>
      <c r="O130" s="82"/>
      <c r="P130" s="82"/>
      <c r="Q130" s="82"/>
      <c r="R130" s="83"/>
      <c r="S130" s="82"/>
      <c r="T130" s="82"/>
      <c r="U130" s="18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58"/>
    </row>
    <row r="131" spans="2:37" s="54" customFormat="1" x14ac:dyDescent="0.2">
      <c r="B131" s="18"/>
      <c r="K131" s="82"/>
      <c r="L131" s="82"/>
      <c r="M131" s="82"/>
      <c r="N131" s="82"/>
      <c r="O131" s="82"/>
      <c r="P131" s="82"/>
      <c r="Q131" s="82"/>
      <c r="R131" s="83"/>
      <c r="S131" s="82"/>
      <c r="T131" s="82"/>
      <c r="U131" s="18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58"/>
    </row>
    <row r="132" spans="2:37" s="54" customFormat="1" x14ac:dyDescent="0.2">
      <c r="B132" s="18"/>
      <c r="K132" s="82"/>
      <c r="L132" s="82"/>
      <c r="M132" s="82"/>
      <c r="N132" s="82"/>
      <c r="O132" s="82"/>
      <c r="P132" s="82"/>
      <c r="Q132" s="82"/>
      <c r="R132" s="83"/>
      <c r="S132" s="82"/>
      <c r="T132" s="82"/>
      <c r="U132" s="18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58"/>
    </row>
    <row r="133" spans="2:37" s="54" customFormat="1" x14ac:dyDescent="0.2">
      <c r="B133" s="18"/>
      <c r="K133" s="82"/>
      <c r="L133" s="82"/>
      <c r="M133" s="82"/>
      <c r="N133" s="82"/>
      <c r="O133" s="82"/>
      <c r="P133" s="82"/>
      <c r="Q133" s="82"/>
      <c r="R133" s="83"/>
      <c r="S133" s="82"/>
      <c r="T133" s="82"/>
      <c r="U133" s="18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58"/>
    </row>
    <row r="134" spans="2:37" s="54" customFormat="1" x14ac:dyDescent="0.2">
      <c r="B134" s="18"/>
      <c r="K134" s="82"/>
      <c r="L134" s="82"/>
      <c r="M134" s="82"/>
      <c r="N134" s="82"/>
      <c r="O134" s="82"/>
      <c r="P134" s="82"/>
      <c r="Q134" s="82"/>
      <c r="R134" s="83"/>
      <c r="S134" s="82"/>
      <c r="T134" s="82"/>
      <c r="U134" s="18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58"/>
    </row>
    <row r="135" spans="2:37" s="54" customFormat="1" x14ac:dyDescent="0.2">
      <c r="B135" s="18"/>
      <c r="K135" s="82"/>
      <c r="L135" s="82"/>
      <c r="M135" s="82"/>
      <c r="N135" s="82"/>
      <c r="O135" s="82"/>
      <c r="P135" s="82"/>
      <c r="Q135" s="82"/>
      <c r="R135" s="83"/>
      <c r="S135" s="82"/>
      <c r="T135" s="82"/>
      <c r="U135" s="18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58"/>
    </row>
    <row r="136" spans="2:37" s="54" customFormat="1" x14ac:dyDescent="0.2">
      <c r="B136" s="18"/>
      <c r="K136" s="82"/>
      <c r="L136" s="82"/>
      <c r="M136" s="82"/>
      <c r="N136" s="82"/>
      <c r="O136" s="82"/>
      <c r="P136" s="82"/>
      <c r="Q136" s="82"/>
      <c r="R136" s="83"/>
      <c r="S136" s="82"/>
      <c r="T136" s="82"/>
      <c r="U136" s="18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58"/>
    </row>
    <row r="137" spans="2:37" s="54" customFormat="1" x14ac:dyDescent="0.2">
      <c r="B137" s="18"/>
      <c r="K137" s="82"/>
      <c r="L137" s="82"/>
      <c r="M137" s="82"/>
      <c r="N137" s="82"/>
      <c r="O137" s="82"/>
      <c r="P137" s="82"/>
      <c r="Q137" s="82"/>
      <c r="R137" s="83"/>
      <c r="S137" s="82"/>
      <c r="T137" s="82"/>
      <c r="U137" s="18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58"/>
    </row>
    <row r="138" spans="2:37" s="54" customFormat="1" x14ac:dyDescent="0.2">
      <c r="B138" s="18"/>
      <c r="K138" s="82"/>
      <c r="L138" s="82"/>
      <c r="M138" s="82"/>
      <c r="N138" s="82"/>
      <c r="O138" s="82"/>
      <c r="P138" s="82"/>
      <c r="Q138" s="82"/>
      <c r="R138" s="83"/>
      <c r="S138" s="82"/>
      <c r="T138" s="82"/>
      <c r="U138" s="18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58"/>
    </row>
    <row r="139" spans="2:37" s="54" customFormat="1" x14ac:dyDescent="0.2">
      <c r="B139" s="18"/>
      <c r="K139" s="82"/>
      <c r="L139" s="82"/>
      <c r="M139" s="82"/>
      <c r="N139" s="82"/>
      <c r="O139" s="82"/>
      <c r="P139" s="82"/>
      <c r="Q139" s="82"/>
      <c r="R139" s="83"/>
      <c r="S139" s="82"/>
      <c r="T139" s="82"/>
      <c r="U139" s="18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58"/>
    </row>
    <row r="140" spans="2:37" s="54" customFormat="1" x14ac:dyDescent="0.2">
      <c r="B140" s="18"/>
      <c r="K140" s="82"/>
      <c r="L140" s="82"/>
      <c r="M140" s="82"/>
      <c r="N140" s="82"/>
      <c r="O140" s="82"/>
      <c r="P140" s="82"/>
      <c r="Q140" s="82"/>
      <c r="R140" s="83"/>
      <c r="S140" s="82"/>
      <c r="T140" s="82"/>
      <c r="U140" s="18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58"/>
    </row>
    <row r="141" spans="2:37" s="54" customFormat="1" x14ac:dyDescent="0.2">
      <c r="B141" s="18"/>
      <c r="K141" s="82"/>
      <c r="L141" s="82"/>
      <c r="M141" s="82"/>
      <c r="N141" s="82"/>
      <c r="O141" s="82"/>
      <c r="P141" s="82"/>
      <c r="Q141" s="82"/>
      <c r="R141" s="83"/>
      <c r="S141" s="82"/>
      <c r="T141" s="82"/>
      <c r="U141" s="18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58"/>
    </row>
    <row r="142" spans="2:37" s="54" customFormat="1" x14ac:dyDescent="0.2">
      <c r="B142" s="18"/>
      <c r="K142" s="82"/>
      <c r="L142" s="82"/>
      <c r="M142" s="82"/>
      <c r="N142" s="82"/>
      <c r="O142" s="82"/>
      <c r="P142" s="82"/>
      <c r="Q142" s="82"/>
      <c r="R142" s="83"/>
      <c r="S142" s="82"/>
      <c r="T142" s="82"/>
      <c r="U142" s="18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58"/>
    </row>
    <row r="143" spans="2:37" s="54" customFormat="1" x14ac:dyDescent="0.2">
      <c r="B143" s="18"/>
      <c r="K143" s="82"/>
      <c r="L143" s="82"/>
      <c r="M143" s="82"/>
      <c r="N143" s="82"/>
      <c r="O143" s="82"/>
      <c r="P143" s="82"/>
      <c r="Q143" s="82"/>
      <c r="R143" s="83"/>
      <c r="S143" s="82"/>
      <c r="T143" s="82"/>
      <c r="U143" s="18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58"/>
    </row>
    <row r="144" spans="2:37" s="54" customFormat="1" x14ac:dyDescent="0.2">
      <c r="B144" s="18"/>
      <c r="K144" s="82"/>
      <c r="L144" s="82"/>
      <c r="M144" s="82"/>
      <c r="N144" s="82"/>
      <c r="O144" s="82"/>
      <c r="P144" s="82"/>
      <c r="Q144" s="82"/>
      <c r="R144" s="83"/>
      <c r="S144" s="82"/>
      <c r="T144" s="82"/>
      <c r="U144" s="18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58"/>
    </row>
    <row r="145" spans="2:37" s="54" customFormat="1" x14ac:dyDescent="0.2">
      <c r="B145" s="18"/>
      <c r="K145" s="82"/>
      <c r="L145" s="82"/>
      <c r="M145" s="82"/>
      <c r="N145" s="82"/>
      <c r="O145" s="82"/>
      <c r="P145" s="82"/>
      <c r="Q145" s="82"/>
      <c r="R145" s="83"/>
      <c r="S145" s="82"/>
      <c r="T145" s="82"/>
      <c r="U145" s="18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58"/>
    </row>
    <row r="146" spans="2:37" s="54" customFormat="1" x14ac:dyDescent="0.2">
      <c r="B146" s="18"/>
      <c r="K146" s="82"/>
      <c r="L146" s="82"/>
      <c r="M146" s="82"/>
      <c r="N146" s="82"/>
      <c r="O146" s="82"/>
      <c r="P146" s="82"/>
      <c r="Q146" s="82"/>
      <c r="R146" s="83"/>
      <c r="S146" s="82"/>
      <c r="T146" s="82"/>
      <c r="U146" s="18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58"/>
    </row>
    <row r="147" spans="2:37" s="54" customFormat="1" x14ac:dyDescent="0.2">
      <c r="B147" s="18"/>
      <c r="K147" s="82"/>
      <c r="L147" s="82"/>
      <c r="M147" s="82"/>
      <c r="N147" s="82"/>
      <c r="O147" s="82"/>
      <c r="P147" s="82"/>
      <c r="Q147" s="82"/>
      <c r="R147" s="83"/>
      <c r="S147" s="82"/>
      <c r="T147" s="82"/>
      <c r="U147" s="18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58"/>
    </row>
    <row r="148" spans="2:37" s="54" customFormat="1" x14ac:dyDescent="0.2">
      <c r="B148" s="18"/>
      <c r="K148" s="82"/>
      <c r="L148" s="82"/>
      <c r="M148" s="82"/>
      <c r="N148" s="82"/>
      <c r="O148" s="82"/>
      <c r="P148" s="82"/>
      <c r="Q148" s="82"/>
      <c r="R148" s="83"/>
      <c r="S148" s="82"/>
      <c r="T148" s="82"/>
      <c r="U148" s="18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58"/>
    </row>
    <row r="149" spans="2:37" s="54" customFormat="1" x14ac:dyDescent="0.2">
      <c r="B149" s="18"/>
      <c r="K149" s="82"/>
      <c r="L149" s="82"/>
      <c r="M149" s="82"/>
      <c r="N149" s="82"/>
      <c r="O149" s="82"/>
      <c r="P149" s="82"/>
      <c r="Q149" s="82"/>
      <c r="R149" s="83"/>
      <c r="S149" s="82"/>
      <c r="T149" s="82"/>
      <c r="U149" s="18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58"/>
    </row>
    <row r="150" spans="2:37" s="54" customFormat="1" x14ac:dyDescent="0.2">
      <c r="B150" s="18"/>
      <c r="K150" s="82"/>
      <c r="L150" s="82"/>
      <c r="M150" s="82"/>
      <c r="N150" s="82"/>
      <c r="O150" s="82"/>
      <c r="P150" s="82"/>
      <c r="Q150" s="82"/>
      <c r="R150" s="83"/>
      <c r="S150" s="82"/>
      <c r="T150" s="82"/>
      <c r="U150" s="18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58"/>
    </row>
    <row r="151" spans="2:37" s="54" customFormat="1" x14ac:dyDescent="0.2">
      <c r="B151" s="18"/>
      <c r="K151" s="82"/>
      <c r="L151" s="82"/>
      <c r="M151" s="82"/>
      <c r="N151" s="82"/>
      <c r="O151" s="82"/>
      <c r="P151" s="82"/>
      <c r="Q151" s="82"/>
      <c r="R151" s="83"/>
      <c r="S151" s="82"/>
      <c r="T151" s="82"/>
      <c r="U151" s="18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58"/>
    </row>
    <row r="152" spans="2:37" s="54" customFormat="1" x14ac:dyDescent="0.2">
      <c r="B152" s="18"/>
      <c r="K152" s="82"/>
      <c r="L152" s="82"/>
      <c r="M152" s="82"/>
      <c r="N152" s="82"/>
      <c r="O152" s="82"/>
      <c r="P152" s="82"/>
      <c r="Q152" s="82"/>
      <c r="R152" s="83"/>
      <c r="S152" s="82"/>
      <c r="T152" s="82"/>
      <c r="U152" s="18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58"/>
    </row>
    <row r="153" spans="2:37" s="54" customFormat="1" x14ac:dyDescent="0.2">
      <c r="B153" s="18"/>
      <c r="K153" s="82"/>
      <c r="L153" s="82"/>
      <c r="M153" s="82"/>
      <c r="N153" s="82"/>
      <c r="O153" s="82"/>
      <c r="P153" s="82"/>
      <c r="Q153" s="82"/>
      <c r="R153" s="83"/>
      <c r="S153" s="82"/>
      <c r="T153" s="82"/>
      <c r="U153" s="18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58"/>
    </row>
    <row r="154" spans="2:37" s="54" customFormat="1" x14ac:dyDescent="0.2">
      <c r="B154" s="18"/>
      <c r="K154" s="82"/>
      <c r="L154" s="82"/>
      <c r="M154" s="82"/>
      <c r="N154" s="82"/>
      <c r="O154" s="82"/>
      <c r="P154" s="82"/>
      <c r="Q154" s="82"/>
      <c r="R154" s="83"/>
      <c r="S154" s="82"/>
      <c r="T154" s="82"/>
      <c r="U154" s="18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58"/>
    </row>
    <row r="155" spans="2:37" s="54" customFormat="1" x14ac:dyDescent="0.2">
      <c r="B155" s="18"/>
      <c r="K155" s="82"/>
      <c r="L155" s="82"/>
      <c r="M155" s="82"/>
      <c r="N155" s="82"/>
      <c r="O155" s="82"/>
      <c r="P155" s="82"/>
      <c r="Q155" s="82"/>
      <c r="R155" s="83"/>
      <c r="S155" s="82"/>
      <c r="T155" s="82"/>
      <c r="U155" s="18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58"/>
    </row>
    <row r="156" spans="2:37" s="54" customFormat="1" x14ac:dyDescent="0.2">
      <c r="B156" s="18"/>
      <c r="K156" s="82"/>
      <c r="L156" s="82"/>
      <c r="M156" s="82"/>
      <c r="N156" s="82"/>
      <c r="O156" s="82"/>
      <c r="P156" s="82"/>
      <c r="Q156" s="82"/>
      <c r="R156" s="83"/>
      <c r="S156" s="82"/>
      <c r="T156" s="82"/>
      <c r="U156" s="18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58"/>
    </row>
    <row r="157" spans="2:37" s="54" customFormat="1" x14ac:dyDescent="0.2">
      <c r="B157" s="18"/>
      <c r="K157" s="82"/>
      <c r="L157" s="82"/>
      <c r="M157" s="82"/>
      <c r="N157" s="82"/>
      <c r="O157" s="82"/>
      <c r="P157" s="82"/>
      <c r="Q157" s="82"/>
      <c r="R157" s="83"/>
      <c r="S157" s="82"/>
      <c r="T157" s="82"/>
      <c r="U157" s="18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58"/>
    </row>
    <row r="158" spans="2:37" s="54" customFormat="1" x14ac:dyDescent="0.2">
      <c r="B158" s="18"/>
      <c r="K158" s="82"/>
      <c r="L158" s="82"/>
      <c r="M158" s="82"/>
      <c r="N158" s="82"/>
      <c r="O158" s="82"/>
      <c r="P158" s="82"/>
      <c r="Q158" s="82"/>
      <c r="R158" s="83"/>
      <c r="S158" s="82"/>
      <c r="T158" s="82"/>
      <c r="U158" s="18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58"/>
    </row>
    <row r="159" spans="2:37" s="54" customFormat="1" x14ac:dyDescent="0.2">
      <c r="B159" s="18"/>
      <c r="K159" s="82"/>
      <c r="L159" s="82"/>
      <c r="M159" s="82"/>
      <c r="N159" s="82"/>
      <c r="O159" s="82"/>
      <c r="P159" s="82"/>
      <c r="Q159" s="82"/>
      <c r="R159" s="83"/>
      <c r="S159" s="82"/>
      <c r="T159" s="82"/>
      <c r="U159" s="18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58"/>
    </row>
    <row r="160" spans="2:37" s="54" customFormat="1" x14ac:dyDescent="0.2">
      <c r="B160" s="18"/>
      <c r="K160" s="82"/>
      <c r="L160" s="82"/>
      <c r="M160" s="82"/>
      <c r="N160" s="82"/>
      <c r="O160" s="82"/>
      <c r="P160" s="82"/>
      <c r="Q160" s="82"/>
      <c r="R160" s="83"/>
      <c r="S160" s="82"/>
      <c r="T160" s="82"/>
      <c r="U160" s="18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58"/>
    </row>
    <row r="161" spans="2:37" s="54" customFormat="1" x14ac:dyDescent="0.2">
      <c r="B161" s="18"/>
      <c r="K161" s="82"/>
      <c r="L161" s="82"/>
      <c r="M161" s="82"/>
      <c r="N161" s="82"/>
      <c r="O161" s="82"/>
      <c r="P161" s="82"/>
      <c r="Q161" s="82"/>
      <c r="R161" s="83"/>
      <c r="S161" s="82"/>
      <c r="T161" s="82"/>
      <c r="U161" s="18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58"/>
    </row>
    <row r="162" spans="2:37" s="54" customFormat="1" x14ac:dyDescent="0.2">
      <c r="B162" s="18"/>
      <c r="K162" s="82"/>
      <c r="L162" s="82"/>
      <c r="M162" s="82"/>
      <c r="N162" s="82"/>
      <c r="O162" s="82"/>
      <c r="P162" s="82"/>
      <c r="Q162" s="82"/>
      <c r="R162" s="83"/>
      <c r="S162" s="82"/>
      <c r="T162" s="82"/>
      <c r="U162" s="18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58"/>
    </row>
    <row r="163" spans="2:37" s="54" customFormat="1" x14ac:dyDescent="0.2">
      <c r="K163" s="82"/>
      <c r="L163" s="82"/>
      <c r="M163" s="82"/>
      <c r="N163" s="82"/>
      <c r="O163" s="82"/>
      <c r="P163" s="82"/>
      <c r="Q163" s="82"/>
      <c r="R163" s="83"/>
      <c r="S163" s="82"/>
      <c r="T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58"/>
    </row>
    <row r="164" spans="2:37" s="54" customFormat="1" x14ac:dyDescent="0.2">
      <c r="K164" s="82"/>
      <c r="L164" s="82"/>
      <c r="M164" s="82"/>
      <c r="N164" s="82"/>
      <c r="O164" s="82"/>
      <c r="P164" s="82"/>
      <c r="Q164" s="82"/>
      <c r="R164" s="83"/>
      <c r="S164" s="82"/>
      <c r="T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58"/>
    </row>
    <row r="165" spans="2:37" s="54" customFormat="1" x14ac:dyDescent="0.2">
      <c r="K165" s="82"/>
      <c r="L165" s="82"/>
      <c r="M165" s="82"/>
      <c r="N165" s="82"/>
      <c r="O165" s="82"/>
      <c r="P165" s="82"/>
      <c r="Q165" s="82"/>
      <c r="R165" s="83"/>
      <c r="S165" s="82"/>
      <c r="T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58"/>
    </row>
    <row r="166" spans="2:37" s="54" customFormat="1" x14ac:dyDescent="0.2">
      <c r="K166" s="82"/>
      <c r="L166" s="82"/>
      <c r="M166" s="82"/>
      <c r="N166" s="82"/>
      <c r="O166" s="82"/>
      <c r="P166" s="82"/>
      <c r="Q166" s="82"/>
      <c r="R166" s="83"/>
      <c r="S166" s="82"/>
      <c r="T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58"/>
    </row>
    <row r="167" spans="2:37" s="54" customFormat="1" x14ac:dyDescent="0.2">
      <c r="K167" s="82"/>
      <c r="L167" s="82"/>
      <c r="M167" s="82"/>
      <c r="N167" s="82"/>
      <c r="O167" s="82"/>
      <c r="P167" s="82"/>
      <c r="Q167" s="82"/>
      <c r="R167" s="83"/>
      <c r="S167" s="82"/>
      <c r="T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58"/>
    </row>
    <row r="168" spans="2:37" s="54" customFormat="1" x14ac:dyDescent="0.2">
      <c r="K168" s="82"/>
      <c r="L168" s="82"/>
      <c r="M168" s="82"/>
      <c r="N168" s="82"/>
      <c r="O168" s="82"/>
      <c r="P168" s="82"/>
      <c r="Q168" s="82"/>
      <c r="R168" s="83"/>
      <c r="S168" s="82"/>
      <c r="T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58"/>
    </row>
    <row r="169" spans="2:37" s="54" customFormat="1" x14ac:dyDescent="0.2">
      <c r="K169" s="82"/>
      <c r="L169" s="82"/>
      <c r="M169" s="82"/>
      <c r="N169" s="82"/>
      <c r="O169" s="82"/>
      <c r="P169" s="82"/>
      <c r="Q169" s="82"/>
      <c r="R169" s="83"/>
      <c r="S169" s="82"/>
      <c r="T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58"/>
    </row>
    <row r="170" spans="2:37" s="54" customFormat="1" x14ac:dyDescent="0.2">
      <c r="K170" s="82"/>
      <c r="L170" s="82"/>
      <c r="M170" s="82"/>
      <c r="N170" s="82"/>
      <c r="O170" s="82"/>
      <c r="P170" s="82"/>
      <c r="Q170" s="82"/>
      <c r="R170" s="83"/>
      <c r="S170" s="82"/>
      <c r="T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58"/>
    </row>
    <row r="171" spans="2:37" s="54" customFormat="1" x14ac:dyDescent="0.2">
      <c r="K171" s="82"/>
      <c r="L171" s="82"/>
      <c r="M171" s="82"/>
      <c r="N171" s="82"/>
      <c r="O171" s="82"/>
      <c r="P171" s="82"/>
      <c r="Q171" s="82"/>
      <c r="R171" s="83"/>
      <c r="S171" s="82"/>
      <c r="T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58"/>
    </row>
    <row r="172" spans="2:37" s="54" customFormat="1" x14ac:dyDescent="0.2">
      <c r="K172" s="82"/>
      <c r="L172" s="82"/>
      <c r="M172" s="82"/>
      <c r="N172" s="82"/>
      <c r="O172" s="82"/>
      <c r="P172" s="82"/>
      <c r="Q172" s="82"/>
      <c r="R172" s="83"/>
      <c r="S172" s="82"/>
      <c r="T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58"/>
    </row>
    <row r="173" spans="2:37" s="54" customFormat="1" x14ac:dyDescent="0.2">
      <c r="K173" s="82"/>
      <c r="L173" s="82"/>
      <c r="M173" s="82"/>
      <c r="N173" s="82"/>
      <c r="O173" s="82"/>
      <c r="P173" s="82"/>
      <c r="Q173" s="82"/>
      <c r="R173" s="83"/>
      <c r="S173" s="82"/>
      <c r="T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58"/>
    </row>
    <row r="174" spans="2:37" s="54" customFormat="1" x14ac:dyDescent="0.2">
      <c r="K174" s="82"/>
      <c r="L174" s="82"/>
      <c r="M174" s="82"/>
      <c r="N174" s="82"/>
      <c r="O174" s="82"/>
      <c r="P174" s="82"/>
      <c r="Q174" s="82"/>
      <c r="R174" s="83"/>
      <c r="S174" s="82"/>
      <c r="T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58"/>
    </row>
    <row r="175" spans="2:37" s="54" customFormat="1" x14ac:dyDescent="0.2">
      <c r="K175" s="82"/>
      <c r="L175" s="82"/>
      <c r="M175" s="82"/>
      <c r="N175" s="82"/>
      <c r="O175" s="82"/>
      <c r="P175" s="82"/>
      <c r="Q175" s="82"/>
      <c r="R175" s="83"/>
      <c r="S175" s="82"/>
      <c r="T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58"/>
    </row>
    <row r="176" spans="2:37" s="54" customFormat="1" x14ac:dyDescent="0.2">
      <c r="K176" s="82"/>
      <c r="L176" s="82"/>
      <c r="M176" s="82"/>
      <c r="N176" s="82"/>
      <c r="O176" s="82"/>
      <c r="P176" s="82"/>
      <c r="Q176" s="82"/>
      <c r="R176" s="83"/>
      <c r="S176" s="82"/>
      <c r="T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58"/>
    </row>
  </sheetData>
  <mergeCells count="49">
    <mergeCell ref="AD2:AL2"/>
    <mergeCell ref="A1:J1"/>
    <mergeCell ref="T1:AC1"/>
    <mergeCell ref="A2:J2"/>
    <mergeCell ref="K2:S2"/>
    <mergeCell ref="T2:AC2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</mergeCells>
  <hyperlinks>
    <hyperlink ref="AD2:AF2" location="Inhaltsverzeichnis!B22" display="2.4 Wirtschaftszweig N" xr:uid="{E083C7A9-FD68-4B27-AEF3-3BBD894B2B52}"/>
    <hyperlink ref="A1:F1" location="Inhaltsverzeichnis!B17" display="2. Nominaler Umsatzindex im Land Berlin nach Wirtschaftsbereichen" xr:uid="{E356FDE2-40FA-4307-9AE7-23A01BEE4381}"/>
    <hyperlink ref="K2:M2" location="Inhaltsverzeichnis!B19" display="2.2 Wirtschaftszweig J" xr:uid="{4295837F-71C1-4F48-8AD3-7DBC362775B6}"/>
    <hyperlink ref="A2:E2" location="Inhaltsverzeichnis!B18" display="2.1 Wirtschaftszweig H" xr:uid="{D80E0382-243A-4DAF-8041-4E316DA93209}"/>
    <hyperlink ref="T2:X2" location="Inhaltsverzeichnis!B20" display="2.3 Wirtschaftszweig L und M" xr:uid="{CB286088-2585-4EDB-B657-44AE88867D0B}"/>
    <hyperlink ref="A2:J2" location="Inhaltsverzeichnis!B16" display="    Wirtschaftszweig H" xr:uid="{E3E40579-6519-4712-8906-E96D95048A03}"/>
    <hyperlink ref="K2:S2" location="Inhaltsverzeichnis!B17" display="Wirtschaftszweig J" xr:uid="{843418ED-4C45-401B-ABED-57B884BF6D62}"/>
    <hyperlink ref="T2:AC2" location="Inhaltsverzeichnis!B18" display="    Wirtschaftszweig L und M" xr:uid="{C5F8C363-AF8A-4616-92F9-15A1C080EEF9}"/>
    <hyperlink ref="AD2:AL2" location="Inhaltsverzeichnis!B20" display="Wirtschaftszweig N" xr:uid="{017FE253-77EB-4D72-8131-1EFA9C4237AB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04/26 –  Brandenburg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C31-A597-47BB-81A4-21EE43F38A6E}">
  <sheetPr codeName="Tabelle6"/>
  <dimension ref="A1:AL176"/>
  <sheetViews>
    <sheetView zoomScaleNormal="100" workbookViewId="0">
      <pane ySplit="7" topLeftCell="A8" activePane="bottomLeft" state="frozen"/>
      <selection pane="bottomLeft" activeCell="AD8" sqref="AD8:AJ8"/>
    </sheetView>
  </sheetViews>
  <sheetFormatPr baseColWidth="10" defaultColWidth="9.28515625" defaultRowHeight="12.75" x14ac:dyDescent="0.2"/>
  <cols>
    <col min="1" max="1" width="4" style="82" customWidth="1"/>
    <col min="2" max="2" width="7.7109375" style="82" customWidth="1"/>
    <col min="3" max="3" width="10.7109375" style="82" customWidth="1"/>
    <col min="4" max="4" width="5.85546875" style="82" customWidth="1"/>
    <col min="5" max="5" width="11.7109375" style="82" customWidth="1"/>
    <col min="6" max="6" width="9.7109375" style="82" customWidth="1"/>
    <col min="7" max="7" width="7.28515625" style="82" customWidth="1"/>
    <col min="8" max="8" width="6.28515625" style="82" customWidth="1"/>
    <col min="9" max="10" width="10" style="82" customWidth="1"/>
    <col min="11" max="11" width="7.7109375" style="82" customWidth="1"/>
    <col min="12" max="12" width="6.28515625" style="82" customWidth="1"/>
    <col min="13" max="13" width="14.85546875" style="82" customWidth="1"/>
    <col min="14" max="14" width="6.140625" style="82" customWidth="1"/>
    <col min="15" max="15" width="5.85546875" style="82" customWidth="1"/>
    <col min="16" max="16" width="9.140625" style="82" customWidth="1"/>
    <col min="17" max="17" width="8.7109375" style="82" customWidth="1"/>
    <col min="18" max="18" width="6.7109375" style="83" customWidth="1"/>
    <col min="19" max="19" width="7.7109375" style="82" customWidth="1"/>
    <col min="20" max="20" width="4" style="82" customWidth="1"/>
    <col min="21" max="21" width="7.7109375" style="82" customWidth="1"/>
    <col min="22" max="22" width="6" style="82" customWidth="1"/>
    <col min="23" max="23" width="8" style="82" customWidth="1"/>
    <col min="24" max="24" width="12.28515625" style="82" customWidth="1"/>
    <col min="25" max="25" width="8.42578125" style="82" customWidth="1"/>
    <col min="26" max="26" width="7.42578125" style="82" customWidth="1"/>
    <col min="27" max="27" width="9.85546875" style="82" customWidth="1"/>
    <col min="28" max="28" width="6" style="82" customWidth="1"/>
    <col min="29" max="29" width="6.28515625" style="82" customWidth="1"/>
    <col min="30" max="30" width="6.5703125" style="82" customWidth="1"/>
    <col min="31" max="31" width="6" style="82" customWidth="1"/>
    <col min="32" max="32" width="8.5703125" style="82" customWidth="1"/>
    <col min="33" max="33" width="10.7109375" style="82" customWidth="1"/>
    <col min="34" max="34" width="8.7109375" style="82" customWidth="1"/>
    <col min="35" max="35" width="9.42578125" style="82" customWidth="1"/>
    <col min="36" max="36" width="12.140625" style="82" customWidth="1"/>
    <col min="37" max="37" width="6.7109375" style="83" customWidth="1"/>
    <col min="38" max="38" width="7.7109375" style="82" customWidth="1"/>
    <col min="39" max="16384" width="9.28515625" style="82"/>
  </cols>
  <sheetData>
    <row r="1" spans="1:38" s="56" customFormat="1" ht="12" customHeight="1" x14ac:dyDescent="0.2">
      <c r="A1" s="138" t="s">
        <v>129</v>
      </c>
      <c r="B1" s="138"/>
      <c r="C1" s="138"/>
      <c r="D1" s="138"/>
      <c r="E1" s="138"/>
      <c r="F1" s="138"/>
      <c r="G1" s="138"/>
      <c r="H1" s="138"/>
      <c r="I1" s="138"/>
      <c r="J1" s="138"/>
      <c r="K1" s="45"/>
      <c r="L1" s="84"/>
      <c r="M1" s="84"/>
      <c r="N1" s="85"/>
      <c r="O1" s="85"/>
      <c r="P1" s="85"/>
      <c r="Q1" s="85"/>
      <c r="R1" s="86"/>
      <c r="S1" s="85"/>
      <c r="T1" s="156" t="s">
        <v>129</v>
      </c>
      <c r="U1" s="156"/>
      <c r="V1" s="156"/>
      <c r="W1" s="156"/>
      <c r="X1" s="156"/>
      <c r="Y1" s="156"/>
      <c r="Z1" s="156"/>
      <c r="AA1" s="156"/>
      <c r="AB1" s="156"/>
      <c r="AC1" s="156"/>
      <c r="AD1" s="45"/>
      <c r="AE1" s="47"/>
      <c r="AF1" s="47"/>
      <c r="AG1" s="54"/>
      <c r="AH1" s="54"/>
      <c r="AI1" s="54"/>
      <c r="AJ1" s="54"/>
      <c r="AK1" s="58"/>
    </row>
    <row r="2" spans="1:38" s="54" customFormat="1" ht="12" customHeight="1" x14ac:dyDescent="0.2">
      <c r="A2" s="138" t="s">
        <v>59</v>
      </c>
      <c r="B2" s="138"/>
      <c r="C2" s="138"/>
      <c r="D2" s="138"/>
      <c r="E2" s="138"/>
      <c r="F2" s="138"/>
      <c r="G2" s="138"/>
      <c r="H2" s="138"/>
      <c r="I2" s="138"/>
      <c r="J2" s="138"/>
      <c r="K2" s="138" t="s">
        <v>122</v>
      </c>
      <c r="L2" s="138"/>
      <c r="M2" s="138"/>
      <c r="N2" s="138"/>
      <c r="O2" s="138"/>
      <c r="P2" s="138"/>
      <c r="Q2" s="138"/>
      <c r="R2" s="138"/>
      <c r="S2" s="138"/>
      <c r="T2" s="138" t="s">
        <v>123</v>
      </c>
      <c r="U2" s="138"/>
      <c r="V2" s="138"/>
      <c r="W2" s="138"/>
      <c r="X2" s="138"/>
      <c r="Y2" s="138"/>
      <c r="Z2" s="138"/>
      <c r="AA2" s="138"/>
      <c r="AB2" s="138"/>
      <c r="AC2" s="138"/>
      <c r="AD2" s="138" t="s">
        <v>124</v>
      </c>
      <c r="AE2" s="138"/>
      <c r="AF2" s="138"/>
      <c r="AG2" s="138"/>
      <c r="AH2" s="138"/>
      <c r="AI2" s="138"/>
      <c r="AJ2" s="138"/>
      <c r="AK2" s="138"/>
      <c r="AL2" s="138"/>
    </row>
    <row r="3" spans="1:38" s="54" customFormat="1" ht="3.75" customHeight="1" x14ac:dyDescent="0.2">
      <c r="K3" s="57"/>
      <c r="R3" s="58"/>
      <c r="AK3" s="58"/>
    </row>
    <row r="4" spans="1:38" s="54" customFormat="1" ht="12" customHeight="1" x14ac:dyDescent="0.2">
      <c r="A4" s="139" t="s">
        <v>60</v>
      </c>
      <c r="B4" s="130"/>
      <c r="C4" s="59" t="s">
        <v>61</v>
      </c>
      <c r="D4" s="142" t="s">
        <v>62</v>
      </c>
      <c r="E4" s="143"/>
      <c r="F4" s="143"/>
      <c r="G4" s="143"/>
      <c r="H4" s="143"/>
      <c r="I4" s="143"/>
      <c r="J4" s="143"/>
      <c r="K4" s="144" t="s">
        <v>63</v>
      </c>
      <c r="L4" s="144"/>
      <c r="M4" s="144"/>
      <c r="N4" s="144"/>
      <c r="O4" s="144"/>
      <c r="P4" s="144"/>
      <c r="Q4" s="144"/>
      <c r="R4" s="125" t="s">
        <v>60</v>
      </c>
      <c r="S4" s="139"/>
      <c r="T4" s="139" t="s">
        <v>60</v>
      </c>
      <c r="U4" s="130"/>
      <c r="V4" s="60" t="s">
        <v>64</v>
      </c>
      <c r="W4" s="146" t="s">
        <v>65</v>
      </c>
      <c r="X4" s="144"/>
      <c r="Y4" s="144"/>
      <c r="Z4" s="144"/>
      <c r="AA4" s="144"/>
      <c r="AB4" s="144"/>
      <c r="AC4" s="144"/>
      <c r="AD4" s="144" t="s">
        <v>66</v>
      </c>
      <c r="AE4" s="144"/>
      <c r="AF4" s="144"/>
      <c r="AG4" s="144"/>
      <c r="AH4" s="144"/>
      <c r="AI4" s="144"/>
      <c r="AJ4" s="144"/>
      <c r="AK4" s="125" t="s">
        <v>60</v>
      </c>
      <c r="AL4" s="139"/>
    </row>
    <row r="5" spans="1:38" s="54" customFormat="1" ht="12" customHeight="1" x14ac:dyDescent="0.2">
      <c r="A5" s="140"/>
      <c r="B5" s="131"/>
      <c r="C5" s="147" t="s">
        <v>39</v>
      </c>
      <c r="D5" s="123" t="s">
        <v>67</v>
      </c>
      <c r="E5" s="146" t="s">
        <v>68</v>
      </c>
      <c r="F5" s="144"/>
      <c r="G5" s="144"/>
      <c r="H5" s="150"/>
      <c r="I5" s="151">
        <v>52</v>
      </c>
      <c r="J5" s="153">
        <v>53</v>
      </c>
      <c r="K5" s="130" t="s">
        <v>69</v>
      </c>
      <c r="L5" s="20">
        <v>58</v>
      </c>
      <c r="M5" s="20">
        <v>59</v>
      </c>
      <c r="N5" s="20">
        <v>60</v>
      </c>
      <c r="O5" s="20">
        <v>61</v>
      </c>
      <c r="P5" s="20">
        <v>62</v>
      </c>
      <c r="Q5" s="61">
        <v>63</v>
      </c>
      <c r="R5" s="145"/>
      <c r="S5" s="140"/>
      <c r="T5" s="140"/>
      <c r="U5" s="131"/>
      <c r="V5" s="60" t="s">
        <v>70</v>
      </c>
      <c r="W5" s="123" t="s">
        <v>71</v>
      </c>
      <c r="X5" s="127" t="s">
        <v>72</v>
      </c>
      <c r="Y5" s="128"/>
      <c r="Z5" s="129"/>
      <c r="AA5" s="101">
        <v>71</v>
      </c>
      <c r="AB5" s="20">
        <v>73</v>
      </c>
      <c r="AC5" s="89">
        <v>74</v>
      </c>
      <c r="AD5" s="130" t="s">
        <v>73</v>
      </c>
      <c r="AE5" s="60" t="s">
        <v>74</v>
      </c>
      <c r="AF5" s="20">
        <v>78</v>
      </c>
      <c r="AG5" s="20" t="s">
        <v>75</v>
      </c>
      <c r="AH5" s="20" t="s">
        <v>76</v>
      </c>
      <c r="AI5" s="20" t="s">
        <v>77</v>
      </c>
      <c r="AJ5" s="62">
        <v>82</v>
      </c>
      <c r="AK5" s="145"/>
      <c r="AL5" s="140"/>
    </row>
    <row r="6" spans="1:38" s="54" customFormat="1" ht="12" customHeight="1" x14ac:dyDescent="0.2">
      <c r="A6" s="140"/>
      <c r="B6" s="131"/>
      <c r="C6" s="148"/>
      <c r="D6" s="137"/>
      <c r="E6" s="123" t="s">
        <v>78</v>
      </c>
      <c r="F6" s="63">
        <v>49</v>
      </c>
      <c r="G6" s="20">
        <v>50</v>
      </c>
      <c r="H6" s="20">
        <v>51</v>
      </c>
      <c r="I6" s="152"/>
      <c r="J6" s="154"/>
      <c r="K6" s="131"/>
      <c r="L6" s="123" t="s">
        <v>79</v>
      </c>
      <c r="M6" s="133" t="s">
        <v>80</v>
      </c>
      <c r="N6" s="123" t="s">
        <v>81</v>
      </c>
      <c r="O6" s="123" t="s">
        <v>82</v>
      </c>
      <c r="P6" s="123" t="s">
        <v>83</v>
      </c>
      <c r="Q6" s="125" t="s">
        <v>84</v>
      </c>
      <c r="R6" s="145"/>
      <c r="S6" s="140"/>
      <c r="T6" s="140"/>
      <c r="U6" s="131"/>
      <c r="V6" s="115" t="s">
        <v>85</v>
      </c>
      <c r="W6" s="137"/>
      <c r="X6" s="157" t="s">
        <v>130</v>
      </c>
      <c r="Y6" s="101">
        <v>69</v>
      </c>
      <c r="Z6" s="101" t="s">
        <v>86</v>
      </c>
      <c r="AA6" s="157" t="s">
        <v>87</v>
      </c>
      <c r="AB6" s="123" t="s">
        <v>88</v>
      </c>
      <c r="AC6" s="125" t="s">
        <v>89</v>
      </c>
      <c r="AD6" s="131"/>
      <c r="AE6" s="115" t="s">
        <v>90</v>
      </c>
      <c r="AF6" s="115" t="s">
        <v>91</v>
      </c>
      <c r="AG6" s="115" t="s">
        <v>92</v>
      </c>
      <c r="AH6" s="115" t="s">
        <v>93</v>
      </c>
      <c r="AI6" s="115" t="s">
        <v>94</v>
      </c>
      <c r="AJ6" s="117" t="s">
        <v>95</v>
      </c>
      <c r="AK6" s="145"/>
      <c r="AL6" s="140"/>
    </row>
    <row r="7" spans="1:38" s="54" customFormat="1" ht="42.6" customHeight="1" x14ac:dyDescent="0.2">
      <c r="A7" s="141"/>
      <c r="B7" s="132"/>
      <c r="C7" s="149"/>
      <c r="D7" s="124"/>
      <c r="E7" s="124"/>
      <c r="F7" s="64" t="s">
        <v>125</v>
      </c>
      <c r="G7" s="64" t="s">
        <v>96</v>
      </c>
      <c r="H7" s="64" t="s">
        <v>97</v>
      </c>
      <c r="I7" s="64" t="s">
        <v>126</v>
      </c>
      <c r="J7" s="65" t="s">
        <v>121</v>
      </c>
      <c r="K7" s="132"/>
      <c r="L7" s="124"/>
      <c r="M7" s="134"/>
      <c r="N7" s="124"/>
      <c r="O7" s="124"/>
      <c r="P7" s="124"/>
      <c r="Q7" s="126"/>
      <c r="R7" s="126"/>
      <c r="S7" s="141"/>
      <c r="T7" s="141"/>
      <c r="U7" s="132"/>
      <c r="V7" s="116"/>
      <c r="W7" s="124"/>
      <c r="X7" s="158"/>
      <c r="Y7" s="103" t="s">
        <v>98</v>
      </c>
      <c r="Z7" s="102" t="s">
        <v>99</v>
      </c>
      <c r="AA7" s="158"/>
      <c r="AB7" s="124"/>
      <c r="AC7" s="126"/>
      <c r="AD7" s="132"/>
      <c r="AE7" s="116"/>
      <c r="AF7" s="116"/>
      <c r="AG7" s="116"/>
      <c r="AH7" s="116"/>
      <c r="AI7" s="116"/>
      <c r="AJ7" s="118"/>
      <c r="AK7" s="126"/>
      <c r="AL7" s="141"/>
    </row>
    <row r="8" spans="1:38" s="66" customFormat="1" ht="12" customHeight="1" x14ac:dyDescent="0.2">
      <c r="B8" s="67"/>
      <c r="C8" s="119" t="s">
        <v>136</v>
      </c>
      <c r="D8" s="119"/>
      <c r="E8" s="119"/>
      <c r="F8" s="119"/>
      <c r="G8" s="119"/>
      <c r="H8" s="119"/>
      <c r="I8" s="119"/>
      <c r="J8" s="119"/>
      <c r="K8" s="120" t="s">
        <v>136</v>
      </c>
      <c r="L8" s="120"/>
      <c r="M8" s="120"/>
      <c r="N8" s="120"/>
      <c r="O8" s="120"/>
      <c r="P8" s="120"/>
      <c r="Q8" s="120"/>
      <c r="R8" s="88"/>
      <c r="S8" s="67"/>
      <c r="T8" s="19"/>
      <c r="U8" s="67"/>
      <c r="V8" s="119" t="s">
        <v>136</v>
      </c>
      <c r="W8" s="119"/>
      <c r="X8" s="119"/>
      <c r="Y8" s="119"/>
      <c r="Z8" s="119"/>
      <c r="AA8" s="119"/>
      <c r="AB8" s="119"/>
      <c r="AC8" s="119"/>
      <c r="AD8" s="120" t="s">
        <v>136</v>
      </c>
      <c r="AE8" s="120"/>
      <c r="AF8" s="120"/>
      <c r="AG8" s="120"/>
      <c r="AH8" s="120"/>
      <c r="AI8" s="120"/>
      <c r="AJ8" s="120"/>
      <c r="AK8" s="68"/>
      <c r="AL8" s="67"/>
    </row>
    <row r="9" spans="1:38" s="74" customFormat="1" ht="12" customHeight="1" x14ac:dyDescent="0.2">
      <c r="A9" s="73">
        <v>2025</v>
      </c>
      <c r="B9" s="70" t="s">
        <v>100</v>
      </c>
      <c r="C9" s="71">
        <v>109.43</v>
      </c>
      <c r="D9" s="71">
        <v>119.89</v>
      </c>
      <c r="E9" s="71">
        <v>114.26</v>
      </c>
      <c r="F9" s="71">
        <v>115.06</v>
      </c>
      <c r="G9" s="71">
        <v>70.48</v>
      </c>
      <c r="H9" s="71">
        <v>97.29</v>
      </c>
      <c r="I9" s="71">
        <v>120.54</v>
      </c>
      <c r="J9" s="71">
        <v>127.53</v>
      </c>
      <c r="K9" s="71">
        <v>101.9</v>
      </c>
      <c r="L9" s="71">
        <v>41.63</v>
      </c>
      <c r="M9" s="71">
        <v>164.67</v>
      </c>
      <c r="N9" s="71">
        <v>113.06</v>
      </c>
      <c r="O9" s="71">
        <v>56.84</v>
      </c>
      <c r="P9" s="71">
        <v>140.79</v>
      </c>
      <c r="Q9" s="71">
        <v>72.45</v>
      </c>
      <c r="R9" s="72">
        <v>2025</v>
      </c>
      <c r="S9" s="70" t="s">
        <v>100</v>
      </c>
      <c r="T9" s="73">
        <v>2025</v>
      </c>
      <c r="U9" s="70" t="s">
        <v>100</v>
      </c>
      <c r="V9" s="71">
        <v>103.73</v>
      </c>
      <c r="W9" s="71">
        <v>108.03</v>
      </c>
      <c r="X9" s="71">
        <v>107.93</v>
      </c>
      <c r="Y9" s="71">
        <v>100.48</v>
      </c>
      <c r="Z9" s="71">
        <v>139.96</v>
      </c>
      <c r="AA9" s="71">
        <v>119.39</v>
      </c>
      <c r="AB9" s="71">
        <v>50.98</v>
      </c>
      <c r="AC9" s="71">
        <v>117.4</v>
      </c>
      <c r="AD9" s="71">
        <v>104.02</v>
      </c>
      <c r="AE9" s="71">
        <v>118.22</v>
      </c>
      <c r="AF9" s="71">
        <v>104.34</v>
      </c>
      <c r="AG9" s="71">
        <v>94.72</v>
      </c>
      <c r="AH9" s="71">
        <v>98.52</v>
      </c>
      <c r="AI9" s="71">
        <v>113.22</v>
      </c>
      <c r="AJ9" s="71">
        <v>90.38</v>
      </c>
      <c r="AK9" s="72">
        <v>2025</v>
      </c>
      <c r="AL9" s="70" t="s">
        <v>100</v>
      </c>
    </row>
    <row r="10" spans="1:38" s="74" customFormat="1" ht="12" customHeight="1" x14ac:dyDescent="0.2">
      <c r="B10" s="70" t="s">
        <v>101</v>
      </c>
      <c r="C10" s="71">
        <v>108.15</v>
      </c>
      <c r="D10" s="71">
        <v>119.14</v>
      </c>
      <c r="E10" s="71">
        <v>115.14</v>
      </c>
      <c r="F10" s="71">
        <v>115.98</v>
      </c>
      <c r="G10" s="71">
        <v>70.569999999999993</v>
      </c>
      <c r="H10" s="71">
        <v>93.81</v>
      </c>
      <c r="I10" s="71">
        <v>122.03</v>
      </c>
      <c r="J10" s="71">
        <v>121.58</v>
      </c>
      <c r="K10" s="71">
        <v>100.75</v>
      </c>
      <c r="L10" s="71">
        <v>42.43</v>
      </c>
      <c r="M10" s="71">
        <v>161.5</v>
      </c>
      <c r="N10" s="71">
        <v>117.62</v>
      </c>
      <c r="O10" s="71">
        <v>55.62</v>
      </c>
      <c r="P10" s="71">
        <v>138.43</v>
      </c>
      <c r="Q10" s="71">
        <v>72.14</v>
      </c>
      <c r="R10" s="79"/>
      <c r="S10" s="70" t="s">
        <v>101</v>
      </c>
      <c r="T10" s="71"/>
      <c r="U10" s="70" t="s">
        <v>101</v>
      </c>
      <c r="V10" s="71">
        <v>102.89</v>
      </c>
      <c r="W10" s="71">
        <v>107.28</v>
      </c>
      <c r="X10" s="71">
        <v>107.55</v>
      </c>
      <c r="Y10" s="71">
        <v>99.64</v>
      </c>
      <c r="Z10" s="71">
        <v>141.59</v>
      </c>
      <c r="AA10" s="71">
        <v>118.51</v>
      </c>
      <c r="AB10" s="71">
        <v>49.88</v>
      </c>
      <c r="AC10" s="71">
        <v>116.11</v>
      </c>
      <c r="AD10" s="71">
        <v>102.08</v>
      </c>
      <c r="AE10" s="71">
        <v>112.92</v>
      </c>
      <c r="AF10" s="71">
        <v>98.05</v>
      </c>
      <c r="AG10" s="71">
        <v>94.04</v>
      </c>
      <c r="AH10" s="71">
        <v>96.5</v>
      </c>
      <c r="AI10" s="71">
        <v>112.58</v>
      </c>
      <c r="AJ10" s="71">
        <v>90.6</v>
      </c>
      <c r="AK10" s="71"/>
      <c r="AL10" s="70" t="s">
        <v>101</v>
      </c>
    </row>
    <row r="11" spans="1:38" s="74" customFormat="1" ht="12" customHeight="1" x14ac:dyDescent="0.2">
      <c r="B11" s="70" t="s">
        <v>102</v>
      </c>
      <c r="C11" s="71">
        <v>108.02</v>
      </c>
      <c r="D11" s="71">
        <v>119.34</v>
      </c>
      <c r="E11" s="71">
        <v>115.33</v>
      </c>
      <c r="F11" s="71">
        <v>116.14</v>
      </c>
      <c r="G11" s="71">
        <v>72.61</v>
      </c>
      <c r="H11" s="71">
        <v>93</v>
      </c>
      <c r="I11" s="71">
        <v>121.6</v>
      </c>
      <c r="J11" s="71">
        <v>122.58</v>
      </c>
      <c r="K11" s="71">
        <v>99.98</v>
      </c>
      <c r="L11" s="71">
        <v>42.3</v>
      </c>
      <c r="M11" s="71">
        <v>166.15</v>
      </c>
      <c r="N11" s="71">
        <v>97.94</v>
      </c>
      <c r="O11" s="71">
        <v>55.91</v>
      </c>
      <c r="P11" s="71">
        <v>138.27000000000001</v>
      </c>
      <c r="Q11" s="71">
        <v>71.22</v>
      </c>
      <c r="R11" s="79"/>
      <c r="S11" s="70" t="s">
        <v>102</v>
      </c>
      <c r="T11" s="71"/>
      <c r="U11" s="70" t="s">
        <v>102</v>
      </c>
      <c r="V11" s="71">
        <v>103.97</v>
      </c>
      <c r="W11" s="71">
        <v>107.49</v>
      </c>
      <c r="X11" s="71">
        <v>107.46</v>
      </c>
      <c r="Y11" s="71">
        <v>99.48</v>
      </c>
      <c r="Z11" s="71">
        <v>141.84</v>
      </c>
      <c r="AA11" s="71">
        <v>118.65</v>
      </c>
      <c r="AB11" s="71">
        <v>53.07</v>
      </c>
      <c r="AC11" s="71">
        <v>113.71</v>
      </c>
      <c r="AD11" s="71">
        <v>101.5</v>
      </c>
      <c r="AE11" s="71">
        <v>113.07</v>
      </c>
      <c r="AF11" s="71">
        <v>100.49</v>
      </c>
      <c r="AG11" s="71">
        <v>93.57</v>
      </c>
      <c r="AH11" s="71">
        <v>89.53</v>
      </c>
      <c r="AI11" s="71">
        <v>113.94</v>
      </c>
      <c r="AJ11" s="71">
        <v>86.67</v>
      </c>
      <c r="AK11" s="71"/>
      <c r="AL11" s="70" t="s">
        <v>102</v>
      </c>
    </row>
    <row r="12" spans="1:38" s="74" customFormat="1" ht="12" customHeight="1" x14ac:dyDescent="0.2">
      <c r="B12" s="70" t="s">
        <v>103</v>
      </c>
      <c r="C12" s="71">
        <v>112.91</v>
      </c>
      <c r="D12" s="71">
        <v>134.83000000000001</v>
      </c>
      <c r="E12" s="71">
        <v>114.14</v>
      </c>
      <c r="F12" s="71">
        <v>114.82</v>
      </c>
      <c r="G12" s="71">
        <v>79.66</v>
      </c>
      <c r="H12" s="71">
        <v>92.28</v>
      </c>
      <c r="I12" s="71">
        <v>116.42</v>
      </c>
      <c r="J12" s="71">
        <v>188.38</v>
      </c>
      <c r="K12" s="71">
        <v>99.17</v>
      </c>
      <c r="L12" s="71">
        <v>44.48</v>
      </c>
      <c r="M12" s="71">
        <v>160.69</v>
      </c>
      <c r="N12" s="71">
        <v>95.23</v>
      </c>
      <c r="O12" s="71">
        <v>57.68</v>
      </c>
      <c r="P12" s="71">
        <v>135.16999999999999</v>
      </c>
      <c r="Q12" s="71">
        <v>74.05</v>
      </c>
      <c r="R12" s="79"/>
      <c r="S12" s="70" t="s">
        <v>103</v>
      </c>
      <c r="T12" s="71"/>
      <c r="U12" s="70" t="s">
        <v>103</v>
      </c>
      <c r="V12" s="71">
        <v>103.17</v>
      </c>
      <c r="W12" s="71">
        <v>107.21</v>
      </c>
      <c r="X12" s="71">
        <v>106.47</v>
      </c>
      <c r="Y12" s="71">
        <v>98.52</v>
      </c>
      <c r="Z12" s="71">
        <v>140.66999999999999</v>
      </c>
      <c r="AA12" s="71">
        <v>120.52</v>
      </c>
      <c r="AB12" s="71">
        <v>46.12</v>
      </c>
      <c r="AC12" s="71">
        <v>112.46</v>
      </c>
      <c r="AD12" s="71">
        <v>101.84</v>
      </c>
      <c r="AE12" s="71">
        <v>114.52</v>
      </c>
      <c r="AF12" s="71">
        <v>95.35</v>
      </c>
      <c r="AG12" s="71">
        <v>92.38</v>
      </c>
      <c r="AH12" s="71">
        <v>94.93</v>
      </c>
      <c r="AI12" s="71">
        <v>114.24</v>
      </c>
      <c r="AJ12" s="71">
        <v>89.81</v>
      </c>
      <c r="AK12" s="71"/>
      <c r="AL12" s="70" t="s">
        <v>103</v>
      </c>
    </row>
    <row r="13" spans="1:38" s="74" customFormat="1" ht="12" customHeight="1" x14ac:dyDescent="0.2">
      <c r="B13" s="70" t="s">
        <v>104</v>
      </c>
      <c r="C13" s="71">
        <v>112.74</v>
      </c>
      <c r="D13" s="71">
        <v>134.56</v>
      </c>
      <c r="E13" s="71">
        <v>113.73</v>
      </c>
      <c r="F13" s="71">
        <v>114.31</v>
      </c>
      <c r="G13" s="71">
        <v>85.75</v>
      </c>
      <c r="H13" s="71">
        <v>91.16</v>
      </c>
      <c r="I13" s="71">
        <v>115.98</v>
      </c>
      <c r="J13" s="71">
        <v>188.54</v>
      </c>
      <c r="K13" s="71">
        <v>98.16</v>
      </c>
      <c r="L13" s="71">
        <v>44.73</v>
      </c>
      <c r="M13" s="71">
        <v>154.04</v>
      </c>
      <c r="N13" s="71">
        <v>90.56</v>
      </c>
      <c r="O13" s="71">
        <v>58.16</v>
      </c>
      <c r="P13" s="71">
        <v>134.54</v>
      </c>
      <c r="Q13" s="71">
        <v>72.709999999999994</v>
      </c>
      <c r="R13" s="79"/>
      <c r="S13" s="70" t="s">
        <v>104</v>
      </c>
      <c r="T13" s="71"/>
      <c r="U13" s="70" t="s">
        <v>104</v>
      </c>
      <c r="V13" s="71">
        <v>102.49</v>
      </c>
      <c r="W13" s="71">
        <v>107.27</v>
      </c>
      <c r="X13" s="71">
        <v>105.85</v>
      </c>
      <c r="Y13" s="71">
        <v>97.87</v>
      </c>
      <c r="Z13" s="71">
        <v>140.19999999999999</v>
      </c>
      <c r="AA13" s="71">
        <v>120.88</v>
      </c>
      <c r="AB13" s="71">
        <v>46.76</v>
      </c>
      <c r="AC13" s="71">
        <v>113.26</v>
      </c>
      <c r="AD13" s="71">
        <v>101.92</v>
      </c>
      <c r="AE13" s="71">
        <v>120.9</v>
      </c>
      <c r="AF13" s="71">
        <v>90.96</v>
      </c>
      <c r="AG13" s="71">
        <v>94.45</v>
      </c>
      <c r="AH13" s="71">
        <v>103.88</v>
      </c>
      <c r="AI13" s="71">
        <v>114.98</v>
      </c>
      <c r="AJ13" s="71">
        <v>88.62</v>
      </c>
      <c r="AK13" s="71"/>
      <c r="AL13" s="70" t="s">
        <v>104</v>
      </c>
    </row>
    <row r="14" spans="1:38" s="74" customFormat="1" ht="12" customHeight="1" x14ac:dyDescent="0.2">
      <c r="B14" s="70" t="s">
        <v>105</v>
      </c>
      <c r="C14" s="71">
        <v>111.72</v>
      </c>
      <c r="D14" s="71">
        <v>133.66999999999999</v>
      </c>
      <c r="E14" s="71">
        <v>114.08</v>
      </c>
      <c r="F14" s="71">
        <v>114.7</v>
      </c>
      <c r="G14" s="71">
        <v>84.85</v>
      </c>
      <c r="H14" s="71">
        <v>87.91</v>
      </c>
      <c r="I14" s="71">
        <v>112.25</v>
      </c>
      <c r="J14" s="71">
        <v>189.26</v>
      </c>
      <c r="K14" s="71">
        <v>99.15</v>
      </c>
      <c r="L14" s="71">
        <v>45.77</v>
      </c>
      <c r="M14" s="71">
        <v>155.88</v>
      </c>
      <c r="N14" s="71">
        <v>88.08</v>
      </c>
      <c r="O14" s="71">
        <v>65.92</v>
      </c>
      <c r="P14" s="71">
        <v>133.01</v>
      </c>
      <c r="Q14" s="71">
        <v>71.930000000000007</v>
      </c>
      <c r="R14" s="79"/>
      <c r="S14" s="70" t="s">
        <v>105</v>
      </c>
      <c r="T14" s="71"/>
      <c r="U14" s="70" t="s">
        <v>105</v>
      </c>
      <c r="V14" s="71">
        <v>102.56</v>
      </c>
      <c r="W14" s="71">
        <v>107.94</v>
      </c>
      <c r="X14" s="71">
        <v>106.42</v>
      </c>
      <c r="Y14" s="71">
        <v>98.6</v>
      </c>
      <c r="Z14" s="71">
        <v>140.12</v>
      </c>
      <c r="AA14" s="71">
        <v>121.56</v>
      </c>
      <c r="AB14" s="71">
        <v>48.48</v>
      </c>
      <c r="AC14" s="71">
        <v>112.71</v>
      </c>
      <c r="AD14" s="71">
        <v>99.66</v>
      </c>
      <c r="AE14" s="71">
        <v>116.96</v>
      </c>
      <c r="AF14" s="71">
        <v>85.36</v>
      </c>
      <c r="AG14" s="71">
        <v>96.5</v>
      </c>
      <c r="AH14" s="71">
        <v>101.39</v>
      </c>
      <c r="AI14" s="71">
        <v>114.83</v>
      </c>
      <c r="AJ14" s="71">
        <v>86.15</v>
      </c>
      <c r="AK14" s="71"/>
      <c r="AL14" s="70" t="s">
        <v>105</v>
      </c>
    </row>
    <row r="15" spans="1:38" s="74" customFormat="1" ht="12" customHeight="1" x14ac:dyDescent="0.2">
      <c r="B15" s="70" t="s">
        <v>106</v>
      </c>
      <c r="C15" s="71">
        <v>103.8</v>
      </c>
      <c r="D15" s="71">
        <v>111.2</v>
      </c>
      <c r="E15" s="71">
        <v>113.44</v>
      </c>
      <c r="F15" s="71">
        <v>113.99</v>
      </c>
      <c r="G15" s="71">
        <v>85.1</v>
      </c>
      <c r="H15" s="71">
        <v>96.34</v>
      </c>
      <c r="I15" s="71">
        <v>112.9</v>
      </c>
      <c r="J15" s="71">
        <v>105.77</v>
      </c>
      <c r="K15" s="71">
        <v>99.19</v>
      </c>
      <c r="L15" s="71">
        <v>49.3</v>
      </c>
      <c r="M15" s="71">
        <v>167.57</v>
      </c>
      <c r="N15" s="71">
        <v>80.989999999999995</v>
      </c>
      <c r="O15" s="71">
        <v>63.27</v>
      </c>
      <c r="P15" s="71">
        <v>131.86000000000001</v>
      </c>
      <c r="Q15" s="71">
        <v>72.2</v>
      </c>
      <c r="R15" s="79"/>
      <c r="S15" s="70" t="s">
        <v>106</v>
      </c>
      <c r="T15" s="71"/>
      <c r="U15" s="70" t="s">
        <v>106</v>
      </c>
      <c r="V15" s="71">
        <v>89.1</v>
      </c>
      <c r="W15" s="71">
        <v>107.48</v>
      </c>
      <c r="X15" s="71">
        <v>106.3</v>
      </c>
      <c r="Y15" s="71">
        <v>98</v>
      </c>
      <c r="Z15" s="71">
        <v>142</v>
      </c>
      <c r="AA15" s="71">
        <v>121.19</v>
      </c>
      <c r="AB15" s="71">
        <v>49.94</v>
      </c>
      <c r="AC15" s="71">
        <v>106.65</v>
      </c>
      <c r="AD15" s="71">
        <v>99.77</v>
      </c>
      <c r="AE15" s="71">
        <v>115.81</v>
      </c>
      <c r="AF15" s="71">
        <v>88.18</v>
      </c>
      <c r="AG15" s="71">
        <v>97.71</v>
      </c>
      <c r="AH15" s="71">
        <v>104.54</v>
      </c>
      <c r="AI15" s="71">
        <v>109.96</v>
      </c>
      <c r="AJ15" s="71">
        <v>90.45</v>
      </c>
      <c r="AK15" s="71"/>
      <c r="AL15" s="70" t="s">
        <v>106</v>
      </c>
    </row>
    <row r="16" spans="1:38" s="74" customFormat="1" ht="12" customHeight="1" x14ac:dyDescent="0.2">
      <c r="B16" s="70" t="s">
        <v>107</v>
      </c>
      <c r="C16" s="71">
        <v>102.92</v>
      </c>
      <c r="D16" s="71">
        <v>112.04</v>
      </c>
      <c r="E16" s="71">
        <v>113.76</v>
      </c>
      <c r="F16" s="71">
        <v>114.28</v>
      </c>
      <c r="G16" s="71">
        <v>88.98</v>
      </c>
      <c r="H16" s="71">
        <v>93.22</v>
      </c>
      <c r="I16" s="71">
        <v>110.42</v>
      </c>
      <c r="J16" s="71">
        <v>111.47</v>
      </c>
      <c r="K16" s="71">
        <v>101.68</v>
      </c>
      <c r="L16" s="71">
        <v>48.44</v>
      </c>
      <c r="M16" s="71">
        <v>175.26</v>
      </c>
      <c r="N16" s="71">
        <v>78.86</v>
      </c>
      <c r="O16" s="71">
        <v>72.959999999999994</v>
      </c>
      <c r="P16" s="71">
        <v>132.09</v>
      </c>
      <c r="Q16" s="71">
        <v>73.06</v>
      </c>
      <c r="R16" s="79"/>
      <c r="S16" s="70" t="s">
        <v>107</v>
      </c>
      <c r="T16" s="71"/>
      <c r="U16" s="70" t="s">
        <v>107</v>
      </c>
      <c r="V16" s="71">
        <v>87.87</v>
      </c>
      <c r="W16" s="71">
        <v>106.52</v>
      </c>
      <c r="X16" s="71">
        <v>106.86</v>
      </c>
      <c r="Y16" s="71">
        <v>98.8</v>
      </c>
      <c r="Z16" s="71">
        <v>141.55000000000001</v>
      </c>
      <c r="AA16" s="71">
        <v>121.17</v>
      </c>
      <c r="AB16" s="71">
        <v>39.21</v>
      </c>
      <c r="AC16" s="71">
        <v>106.19</v>
      </c>
      <c r="AD16" s="71">
        <v>97</v>
      </c>
      <c r="AE16" s="71">
        <v>112.91</v>
      </c>
      <c r="AF16" s="71">
        <v>81.52</v>
      </c>
      <c r="AG16" s="71">
        <v>96.16</v>
      </c>
      <c r="AH16" s="71">
        <v>99.96</v>
      </c>
      <c r="AI16" s="71">
        <v>109.81</v>
      </c>
      <c r="AJ16" s="71">
        <v>87.59</v>
      </c>
      <c r="AK16" s="71"/>
      <c r="AL16" s="70" t="s">
        <v>107</v>
      </c>
    </row>
    <row r="17" spans="1:38" s="74" customFormat="1" ht="12" customHeight="1" x14ac:dyDescent="0.2">
      <c r="B17" s="70" t="s">
        <v>108</v>
      </c>
      <c r="C17" s="71">
        <v>104.35</v>
      </c>
      <c r="D17" s="71">
        <v>113.73</v>
      </c>
      <c r="E17" s="71">
        <v>117.16</v>
      </c>
      <c r="F17" s="71">
        <v>117.74</v>
      </c>
      <c r="G17" s="71">
        <v>90.59</v>
      </c>
      <c r="H17" s="71">
        <v>91.39</v>
      </c>
      <c r="I17" s="71">
        <v>109.94</v>
      </c>
      <c r="J17" s="71">
        <v>113.26</v>
      </c>
      <c r="K17" s="71">
        <v>102.73</v>
      </c>
      <c r="L17" s="71">
        <v>47.98</v>
      </c>
      <c r="M17" s="71">
        <v>179.09</v>
      </c>
      <c r="N17" s="71">
        <v>78.94</v>
      </c>
      <c r="O17" s="71">
        <v>74.599999999999994</v>
      </c>
      <c r="P17" s="71">
        <v>132.38999999999999</v>
      </c>
      <c r="Q17" s="71">
        <v>76.11</v>
      </c>
      <c r="R17" s="79"/>
      <c r="S17" s="70" t="s">
        <v>108</v>
      </c>
      <c r="T17" s="71"/>
      <c r="U17" s="70" t="s">
        <v>108</v>
      </c>
      <c r="V17" s="71">
        <v>88.25</v>
      </c>
      <c r="W17" s="71">
        <v>107.88</v>
      </c>
      <c r="X17" s="71">
        <v>107.62</v>
      </c>
      <c r="Y17" s="71">
        <v>100.35</v>
      </c>
      <c r="Z17" s="71">
        <v>138.88</v>
      </c>
      <c r="AA17" s="71">
        <v>122.53</v>
      </c>
      <c r="AB17" s="71">
        <v>39.47</v>
      </c>
      <c r="AC17" s="71">
        <v>112.54</v>
      </c>
      <c r="AD17" s="71">
        <v>98.49</v>
      </c>
      <c r="AE17" s="71">
        <v>113.98</v>
      </c>
      <c r="AF17" s="71">
        <v>86.13</v>
      </c>
      <c r="AG17" s="71">
        <v>96.6</v>
      </c>
      <c r="AH17" s="71">
        <v>100.54</v>
      </c>
      <c r="AI17" s="71">
        <v>109.95</v>
      </c>
      <c r="AJ17" s="71">
        <v>88.91</v>
      </c>
      <c r="AK17" s="71"/>
      <c r="AL17" s="70" t="s">
        <v>108</v>
      </c>
    </row>
    <row r="18" spans="1:38" s="74" customFormat="1" ht="12" customHeight="1" x14ac:dyDescent="0.2">
      <c r="B18" s="70" t="s">
        <v>109</v>
      </c>
      <c r="C18" s="71">
        <v>104.79</v>
      </c>
      <c r="D18" s="71">
        <v>115.36</v>
      </c>
      <c r="E18" s="71">
        <v>117.96</v>
      </c>
      <c r="F18" s="71">
        <v>118.57</v>
      </c>
      <c r="G18" s="71">
        <v>88.87</v>
      </c>
      <c r="H18" s="71">
        <v>93.51</v>
      </c>
      <c r="I18" s="71">
        <v>109.86</v>
      </c>
      <c r="J18" s="71">
        <v>118.23</v>
      </c>
      <c r="K18" s="71">
        <v>102.82</v>
      </c>
      <c r="L18" s="71">
        <v>48.31</v>
      </c>
      <c r="M18" s="71">
        <v>187.73</v>
      </c>
      <c r="N18" s="71">
        <v>79.53</v>
      </c>
      <c r="O18" s="71">
        <v>67.44</v>
      </c>
      <c r="P18" s="71">
        <v>135.47</v>
      </c>
      <c r="Q18" s="71">
        <v>72.34</v>
      </c>
      <c r="R18" s="79"/>
      <c r="S18" s="70" t="s">
        <v>109</v>
      </c>
      <c r="T18" s="71"/>
      <c r="U18" s="70" t="s">
        <v>109</v>
      </c>
      <c r="V18" s="71">
        <v>88.6</v>
      </c>
      <c r="W18" s="71">
        <v>107.92</v>
      </c>
      <c r="X18" s="71">
        <v>108.16</v>
      </c>
      <c r="Y18" s="71">
        <v>100.62</v>
      </c>
      <c r="Z18" s="71">
        <v>140.61000000000001</v>
      </c>
      <c r="AA18" s="71">
        <v>121.36</v>
      </c>
      <c r="AB18" s="71">
        <v>45.16</v>
      </c>
      <c r="AC18" s="71">
        <v>109.61</v>
      </c>
      <c r="AD18" s="71">
        <v>98.21</v>
      </c>
      <c r="AE18" s="71">
        <v>111.55</v>
      </c>
      <c r="AF18" s="71">
        <v>89.43</v>
      </c>
      <c r="AG18" s="71">
        <v>97.93</v>
      </c>
      <c r="AH18" s="71">
        <v>92.68</v>
      </c>
      <c r="AI18" s="71">
        <v>110.99</v>
      </c>
      <c r="AJ18" s="71">
        <v>86.49</v>
      </c>
      <c r="AK18" s="71"/>
      <c r="AL18" s="70" t="s">
        <v>109</v>
      </c>
    </row>
    <row r="19" spans="1:38" s="74" customFormat="1" ht="12" customHeight="1" x14ac:dyDescent="0.2">
      <c r="B19" s="70" t="s">
        <v>110</v>
      </c>
      <c r="C19" s="71">
        <v>104.95</v>
      </c>
      <c r="D19" s="71">
        <v>117.82</v>
      </c>
      <c r="E19" s="71">
        <v>118.55</v>
      </c>
      <c r="F19" s="71">
        <v>119.29</v>
      </c>
      <c r="G19" s="71">
        <v>81.349999999999994</v>
      </c>
      <c r="H19" s="71">
        <v>92.63</v>
      </c>
      <c r="I19" s="71">
        <v>113.47</v>
      </c>
      <c r="J19" s="71">
        <v>122.06</v>
      </c>
      <c r="K19" s="71">
        <v>102.88</v>
      </c>
      <c r="L19" s="71">
        <v>51.37</v>
      </c>
      <c r="M19" s="71">
        <v>182.61</v>
      </c>
      <c r="N19" s="71">
        <v>90.14</v>
      </c>
      <c r="O19" s="71">
        <v>61.9</v>
      </c>
      <c r="P19" s="71">
        <v>137.5</v>
      </c>
      <c r="Q19" s="71">
        <v>70.37</v>
      </c>
      <c r="R19" s="79"/>
      <c r="S19" s="70" t="s">
        <v>110</v>
      </c>
      <c r="T19" s="71"/>
      <c r="U19" s="70" t="s">
        <v>110</v>
      </c>
      <c r="V19" s="71">
        <v>88.77</v>
      </c>
      <c r="W19" s="71">
        <v>107.78</v>
      </c>
      <c r="X19" s="71">
        <v>108.81</v>
      </c>
      <c r="Y19" s="71">
        <v>100.79</v>
      </c>
      <c r="Z19" s="71">
        <v>143.33000000000001</v>
      </c>
      <c r="AA19" s="71">
        <v>120.12</v>
      </c>
      <c r="AB19" s="71">
        <v>43.52</v>
      </c>
      <c r="AC19" s="71">
        <v>115.41</v>
      </c>
      <c r="AD19" s="71">
        <v>96.72</v>
      </c>
      <c r="AE19" s="71">
        <v>111.08</v>
      </c>
      <c r="AF19" s="71">
        <v>85.77</v>
      </c>
      <c r="AG19" s="71">
        <v>99.6</v>
      </c>
      <c r="AH19" s="71">
        <v>89.82</v>
      </c>
      <c r="AI19" s="71">
        <v>110</v>
      </c>
      <c r="AJ19" s="71">
        <v>86.17</v>
      </c>
      <c r="AK19" s="71"/>
      <c r="AL19" s="70" t="s">
        <v>110</v>
      </c>
    </row>
    <row r="20" spans="1:38" s="74" customFormat="1" ht="12" customHeight="1" x14ac:dyDescent="0.2">
      <c r="B20" s="70" t="s">
        <v>111</v>
      </c>
      <c r="C20" s="71">
        <v>103.53</v>
      </c>
      <c r="D20" s="71">
        <v>116.46</v>
      </c>
      <c r="E20" s="71">
        <v>118.83</v>
      </c>
      <c r="F20" s="71">
        <v>119.64</v>
      </c>
      <c r="G20" s="71">
        <v>78.06</v>
      </c>
      <c r="H20" s="71">
        <v>92.71</v>
      </c>
      <c r="I20" s="71">
        <v>111.1</v>
      </c>
      <c r="J20" s="71">
        <v>119.49</v>
      </c>
      <c r="K20" s="71">
        <v>103.69</v>
      </c>
      <c r="L20" s="71">
        <v>52.65</v>
      </c>
      <c r="M20" s="71">
        <v>172.27</v>
      </c>
      <c r="N20" s="71">
        <v>98.65</v>
      </c>
      <c r="O20" s="71">
        <v>66.150000000000006</v>
      </c>
      <c r="P20" s="71">
        <v>137.72</v>
      </c>
      <c r="Q20" s="71">
        <v>70.64</v>
      </c>
      <c r="R20" s="79"/>
      <c r="S20" s="70" t="s">
        <v>111</v>
      </c>
      <c r="T20" s="71"/>
      <c r="U20" s="70" t="s">
        <v>111</v>
      </c>
      <c r="V20" s="71">
        <v>90.04</v>
      </c>
      <c r="W20" s="71">
        <v>107.85</v>
      </c>
      <c r="X20" s="71">
        <v>108.34</v>
      </c>
      <c r="Y20" s="71">
        <v>100.61</v>
      </c>
      <c r="Z20" s="71">
        <v>141.62</v>
      </c>
      <c r="AA20" s="71">
        <v>120.37</v>
      </c>
      <c r="AB20" s="71">
        <v>44.39</v>
      </c>
      <c r="AC20" s="71">
        <v>115.8</v>
      </c>
      <c r="AD20" s="71">
        <v>93.92</v>
      </c>
      <c r="AE20" s="71">
        <v>111.72</v>
      </c>
      <c r="AF20" s="71">
        <v>74.03</v>
      </c>
      <c r="AG20" s="71">
        <v>99.48</v>
      </c>
      <c r="AH20" s="71">
        <v>90.12</v>
      </c>
      <c r="AI20" s="71">
        <v>109.47</v>
      </c>
      <c r="AJ20" s="71">
        <v>85.7</v>
      </c>
      <c r="AK20" s="71"/>
      <c r="AL20" s="70" t="s">
        <v>111</v>
      </c>
    </row>
    <row r="21" spans="1:38" s="99" customFormat="1" ht="12" customHeight="1" x14ac:dyDescent="0.2">
      <c r="B21" s="100" t="s">
        <v>135</v>
      </c>
      <c r="C21" s="71">
        <v>109.6275</v>
      </c>
      <c r="D21" s="71">
        <v>123.30000000000001</v>
      </c>
      <c r="E21" s="71">
        <v>114.7175</v>
      </c>
      <c r="F21" s="71">
        <v>115.5</v>
      </c>
      <c r="G21" s="71">
        <v>73.330000000000013</v>
      </c>
      <c r="H21" s="71">
        <v>94.094999999999999</v>
      </c>
      <c r="I21" s="71">
        <v>120.14749999999999</v>
      </c>
      <c r="J21" s="71">
        <v>140.01749999999998</v>
      </c>
      <c r="K21" s="71">
        <v>100.45</v>
      </c>
      <c r="L21" s="71">
        <v>42.71</v>
      </c>
      <c r="M21" s="71">
        <v>163.2525</v>
      </c>
      <c r="N21" s="71">
        <v>105.96250000000001</v>
      </c>
      <c r="O21" s="71">
        <v>56.512500000000003</v>
      </c>
      <c r="P21" s="71">
        <v>138.16499999999999</v>
      </c>
      <c r="Q21" s="71">
        <v>72.465000000000003</v>
      </c>
      <c r="R21" s="71"/>
      <c r="S21" s="100" t="str">
        <f>$B$21</f>
        <v>Jan-Apr</v>
      </c>
      <c r="T21" s="71"/>
      <c r="U21" s="100" t="str">
        <f>$B$21</f>
        <v>Jan-Apr</v>
      </c>
      <c r="V21" s="71">
        <v>103.44000000000001</v>
      </c>
      <c r="W21" s="71">
        <v>107.5025</v>
      </c>
      <c r="X21" s="71">
        <v>107.35249999999999</v>
      </c>
      <c r="Y21" s="71">
        <v>99.53</v>
      </c>
      <c r="Z21" s="71">
        <v>141.01499999999999</v>
      </c>
      <c r="AA21" s="71">
        <v>119.2675</v>
      </c>
      <c r="AB21" s="71">
        <v>50.012500000000003</v>
      </c>
      <c r="AC21" s="71">
        <v>114.91999999999999</v>
      </c>
      <c r="AD21" s="71">
        <v>102.36000000000001</v>
      </c>
      <c r="AE21" s="71">
        <v>114.68249999999999</v>
      </c>
      <c r="AF21" s="71">
        <v>99.557500000000005</v>
      </c>
      <c r="AG21" s="71">
        <v>93.677499999999995</v>
      </c>
      <c r="AH21" s="71">
        <v>94.86999999999999</v>
      </c>
      <c r="AI21" s="71">
        <v>113.495</v>
      </c>
      <c r="AJ21" s="71">
        <v>89.364999999999995</v>
      </c>
      <c r="AK21" s="71"/>
      <c r="AL21" s="100" t="str">
        <f>$B$21</f>
        <v>Jan-Apr</v>
      </c>
    </row>
    <row r="22" spans="1:38" s="74" customFormat="1" ht="12" customHeight="1" x14ac:dyDescent="0.2">
      <c r="B22" s="75" t="s">
        <v>112</v>
      </c>
      <c r="C22" s="71">
        <v>107.27583333333332</v>
      </c>
      <c r="D22" s="71">
        <v>120.66999999999997</v>
      </c>
      <c r="E22" s="71">
        <v>115.53166666666668</v>
      </c>
      <c r="F22" s="71">
        <v>116.21</v>
      </c>
      <c r="G22" s="71">
        <v>81.405833333333348</v>
      </c>
      <c r="H22" s="71">
        <v>92.9375</v>
      </c>
      <c r="I22" s="71">
        <v>114.70916666666665</v>
      </c>
      <c r="J22" s="71">
        <v>135.67916666666665</v>
      </c>
      <c r="K22" s="71">
        <v>101.00833333333333</v>
      </c>
      <c r="L22" s="71">
        <v>46.615833333333335</v>
      </c>
      <c r="M22" s="71">
        <v>168.95500000000001</v>
      </c>
      <c r="N22" s="71">
        <v>92.466666666666683</v>
      </c>
      <c r="O22" s="71">
        <v>63.037500000000001</v>
      </c>
      <c r="P22" s="71">
        <v>135.60333333333332</v>
      </c>
      <c r="Q22" s="71">
        <v>72.435000000000002</v>
      </c>
      <c r="R22" s="79"/>
      <c r="S22" s="75" t="s">
        <v>112</v>
      </c>
      <c r="T22" s="71"/>
      <c r="U22" s="75" t="s">
        <v>112</v>
      </c>
      <c r="V22" s="71">
        <v>95.953333333333333</v>
      </c>
      <c r="W22" s="71">
        <v>107.55416666666666</v>
      </c>
      <c r="X22" s="71">
        <v>107.31416666666665</v>
      </c>
      <c r="Y22" s="71">
        <v>99.48</v>
      </c>
      <c r="Z22" s="71">
        <v>141.03083333333333</v>
      </c>
      <c r="AA22" s="71">
        <v>120.52083333333333</v>
      </c>
      <c r="AB22" s="71">
        <v>46.414999999999992</v>
      </c>
      <c r="AC22" s="71">
        <v>112.65416666666665</v>
      </c>
      <c r="AD22" s="71">
        <v>99.59416666666668</v>
      </c>
      <c r="AE22" s="71">
        <v>114.46999999999998</v>
      </c>
      <c r="AF22" s="71">
        <v>89.967499999999987</v>
      </c>
      <c r="AG22" s="71">
        <v>96.094999999999985</v>
      </c>
      <c r="AH22" s="71">
        <v>96.867499999999993</v>
      </c>
      <c r="AI22" s="71">
        <v>111.99750000000002</v>
      </c>
      <c r="AJ22" s="71">
        <v>88.12833333333333</v>
      </c>
      <c r="AK22" s="71"/>
      <c r="AL22" s="75" t="s">
        <v>112</v>
      </c>
    </row>
    <row r="23" spans="1:38" s="74" customFormat="1" ht="12" customHeight="1" x14ac:dyDescent="0.2">
      <c r="B23" s="69" t="s">
        <v>113</v>
      </c>
      <c r="C23" s="71">
        <v>108.53333333333335</v>
      </c>
      <c r="D23" s="71">
        <v>119.45666666666666</v>
      </c>
      <c r="E23" s="71">
        <v>114.91000000000001</v>
      </c>
      <c r="F23" s="71">
        <v>115.72666666666667</v>
      </c>
      <c r="G23" s="71">
        <v>71.220000000000013</v>
      </c>
      <c r="H23" s="71">
        <v>94.7</v>
      </c>
      <c r="I23" s="71">
        <v>121.38999999999999</v>
      </c>
      <c r="J23" s="71">
        <v>123.89666666666666</v>
      </c>
      <c r="K23" s="71">
        <v>100.87666666666667</v>
      </c>
      <c r="L23" s="71">
        <v>42.12</v>
      </c>
      <c r="M23" s="71">
        <v>164.10666666666665</v>
      </c>
      <c r="N23" s="71">
        <v>109.54</v>
      </c>
      <c r="O23" s="71">
        <v>56.123333333333335</v>
      </c>
      <c r="P23" s="71">
        <v>139.16333333333333</v>
      </c>
      <c r="Q23" s="71">
        <v>71.936666666666667</v>
      </c>
      <c r="R23" s="79"/>
      <c r="S23" s="69" t="s">
        <v>113</v>
      </c>
      <c r="T23" s="71"/>
      <c r="U23" s="69" t="s">
        <v>113</v>
      </c>
      <c r="V23" s="71">
        <v>103.53000000000002</v>
      </c>
      <c r="W23" s="71">
        <v>107.60000000000001</v>
      </c>
      <c r="X23" s="71">
        <v>107.64666666666666</v>
      </c>
      <c r="Y23" s="71">
        <v>99.866666666666674</v>
      </c>
      <c r="Z23" s="71">
        <v>141.13</v>
      </c>
      <c r="AA23" s="71">
        <v>118.85000000000001</v>
      </c>
      <c r="AB23" s="71">
        <v>51.31</v>
      </c>
      <c r="AC23" s="71">
        <v>115.74</v>
      </c>
      <c r="AD23" s="71">
        <v>102.53333333333335</v>
      </c>
      <c r="AE23" s="71">
        <v>114.73666666666666</v>
      </c>
      <c r="AF23" s="71">
        <v>100.96</v>
      </c>
      <c r="AG23" s="71">
        <v>94.11</v>
      </c>
      <c r="AH23" s="71">
        <v>94.84999999999998</v>
      </c>
      <c r="AI23" s="71">
        <v>113.24666666666667</v>
      </c>
      <c r="AJ23" s="71">
        <v>89.216666666666654</v>
      </c>
      <c r="AK23" s="71"/>
      <c r="AL23" s="69" t="s">
        <v>113</v>
      </c>
    </row>
    <row r="24" spans="1:38" s="74" customFormat="1" ht="12" customHeight="1" x14ac:dyDescent="0.2">
      <c r="B24" s="69" t="s">
        <v>114</v>
      </c>
      <c r="C24" s="71">
        <v>112.45666666666666</v>
      </c>
      <c r="D24" s="71">
        <v>134.35333333333332</v>
      </c>
      <c r="E24" s="71">
        <v>113.98333333333333</v>
      </c>
      <c r="F24" s="71">
        <v>114.61</v>
      </c>
      <c r="G24" s="71">
        <v>83.42</v>
      </c>
      <c r="H24" s="71">
        <v>90.45</v>
      </c>
      <c r="I24" s="71">
        <v>114.88333333333333</v>
      </c>
      <c r="J24" s="71">
        <v>188.72666666666666</v>
      </c>
      <c r="K24" s="71">
        <v>98.826666666666668</v>
      </c>
      <c r="L24" s="71">
        <v>44.993333333333332</v>
      </c>
      <c r="M24" s="71">
        <v>156.87</v>
      </c>
      <c r="N24" s="71">
        <v>91.29</v>
      </c>
      <c r="O24" s="71">
        <v>60.586666666666666</v>
      </c>
      <c r="P24" s="71">
        <v>134.23999999999998</v>
      </c>
      <c r="Q24" s="71">
        <v>72.896666666666661</v>
      </c>
      <c r="R24" s="79"/>
      <c r="S24" s="69" t="s">
        <v>114</v>
      </c>
      <c r="T24" s="71"/>
      <c r="U24" s="69" t="s">
        <v>114</v>
      </c>
      <c r="V24" s="71">
        <v>102.74000000000001</v>
      </c>
      <c r="W24" s="71">
        <v>107.47333333333331</v>
      </c>
      <c r="X24" s="71">
        <v>106.24666666666667</v>
      </c>
      <c r="Y24" s="71">
        <v>98.33</v>
      </c>
      <c r="Z24" s="71">
        <v>140.33000000000001</v>
      </c>
      <c r="AA24" s="71">
        <v>120.98666666666666</v>
      </c>
      <c r="AB24" s="71">
        <v>47.12</v>
      </c>
      <c r="AC24" s="71">
        <v>112.81</v>
      </c>
      <c r="AD24" s="71">
        <v>101.13999999999999</v>
      </c>
      <c r="AE24" s="71">
        <v>117.46</v>
      </c>
      <c r="AF24" s="71">
        <v>90.556666666666672</v>
      </c>
      <c r="AG24" s="71">
        <v>94.443333333333328</v>
      </c>
      <c r="AH24" s="71">
        <v>100.06666666666666</v>
      </c>
      <c r="AI24" s="71">
        <v>114.68333333333334</v>
      </c>
      <c r="AJ24" s="71">
        <v>88.193333333333342</v>
      </c>
      <c r="AK24" s="71"/>
      <c r="AL24" s="69" t="s">
        <v>114</v>
      </c>
    </row>
    <row r="25" spans="1:38" s="74" customFormat="1" ht="12" customHeight="1" x14ac:dyDescent="0.2">
      <c r="B25" s="69" t="s">
        <v>115</v>
      </c>
      <c r="C25" s="71">
        <v>103.69</v>
      </c>
      <c r="D25" s="71">
        <v>112.32333333333334</v>
      </c>
      <c r="E25" s="71">
        <v>114.78666666666668</v>
      </c>
      <c r="F25" s="71">
        <v>115.33666666666666</v>
      </c>
      <c r="G25" s="71">
        <v>88.223333333333315</v>
      </c>
      <c r="H25" s="71">
        <v>93.649999999999991</v>
      </c>
      <c r="I25" s="71">
        <v>111.08666666666666</v>
      </c>
      <c r="J25" s="71">
        <v>110.16666666666667</v>
      </c>
      <c r="K25" s="71">
        <v>101.2</v>
      </c>
      <c r="L25" s="71">
        <v>48.573333333333331</v>
      </c>
      <c r="M25" s="71">
        <v>173.97333333333333</v>
      </c>
      <c r="N25" s="71">
        <v>79.596666666666664</v>
      </c>
      <c r="O25" s="71">
        <v>70.276666666666657</v>
      </c>
      <c r="P25" s="71">
        <v>132.11333333333334</v>
      </c>
      <c r="Q25" s="71">
        <v>73.790000000000006</v>
      </c>
      <c r="R25" s="79"/>
      <c r="S25" s="69" t="s">
        <v>115</v>
      </c>
      <c r="T25" s="71"/>
      <c r="U25" s="69" t="s">
        <v>115</v>
      </c>
      <c r="V25" s="71">
        <v>88.40666666666668</v>
      </c>
      <c r="W25" s="71">
        <v>107.29333333333334</v>
      </c>
      <c r="X25" s="71">
        <v>106.92666666666666</v>
      </c>
      <c r="Y25" s="71">
        <v>99.05</v>
      </c>
      <c r="Z25" s="71">
        <v>140.81</v>
      </c>
      <c r="AA25" s="71">
        <v>121.63</v>
      </c>
      <c r="AB25" s="71">
        <v>42.873333333333335</v>
      </c>
      <c r="AC25" s="71">
        <v>108.46</v>
      </c>
      <c r="AD25" s="71">
        <v>98.42</v>
      </c>
      <c r="AE25" s="71">
        <v>114.23333333333333</v>
      </c>
      <c r="AF25" s="71">
        <v>85.276666666666657</v>
      </c>
      <c r="AG25" s="71">
        <v>96.823333333333338</v>
      </c>
      <c r="AH25" s="71">
        <v>101.68</v>
      </c>
      <c r="AI25" s="71">
        <v>109.90666666666665</v>
      </c>
      <c r="AJ25" s="71">
        <v>88.983333333333348</v>
      </c>
      <c r="AK25" s="71"/>
      <c r="AL25" s="69" t="s">
        <v>115</v>
      </c>
    </row>
    <row r="26" spans="1:38" s="74" customFormat="1" ht="12" customHeight="1" x14ac:dyDescent="0.2">
      <c r="B26" s="69" t="s">
        <v>116</v>
      </c>
      <c r="C26" s="71">
        <v>104.42333333333333</v>
      </c>
      <c r="D26" s="71">
        <v>116.54666666666667</v>
      </c>
      <c r="E26" s="71">
        <v>118.44666666666666</v>
      </c>
      <c r="F26" s="71">
        <v>119.16666666666667</v>
      </c>
      <c r="G26" s="71">
        <v>82.76</v>
      </c>
      <c r="H26" s="71">
        <v>92.949999999999989</v>
      </c>
      <c r="I26" s="71">
        <v>111.47666666666665</v>
      </c>
      <c r="J26" s="71">
        <v>119.92666666666668</v>
      </c>
      <c r="K26" s="71">
        <v>103.13</v>
      </c>
      <c r="L26" s="71">
        <v>50.776666666666671</v>
      </c>
      <c r="M26" s="71">
        <v>180.87</v>
      </c>
      <c r="N26" s="71">
        <v>89.440000000000012</v>
      </c>
      <c r="O26" s="71">
        <v>65.163333333333341</v>
      </c>
      <c r="P26" s="71">
        <v>136.89666666666668</v>
      </c>
      <c r="Q26" s="71">
        <v>71.116666666666674</v>
      </c>
      <c r="R26" s="79"/>
      <c r="S26" s="69" t="s">
        <v>116</v>
      </c>
      <c r="T26" s="71"/>
      <c r="U26" s="69" t="s">
        <v>116</v>
      </c>
      <c r="V26" s="71">
        <v>89.13666666666667</v>
      </c>
      <c r="W26" s="71">
        <v>107.84999999999998</v>
      </c>
      <c r="X26" s="71">
        <v>108.43666666666667</v>
      </c>
      <c r="Y26" s="71">
        <v>100.67333333333335</v>
      </c>
      <c r="Z26" s="71">
        <v>141.85333333333335</v>
      </c>
      <c r="AA26" s="71">
        <v>120.61666666666667</v>
      </c>
      <c r="AB26" s="71">
        <v>44.356666666666662</v>
      </c>
      <c r="AC26" s="71">
        <v>113.60666666666667</v>
      </c>
      <c r="AD26" s="71">
        <v>96.283333333333346</v>
      </c>
      <c r="AE26" s="71">
        <v>111.45</v>
      </c>
      <c r="AF26" s="71">
        <v>83.076666666666668</v>
      </c>
      <c r="AG26" s="71">
        <v>99.00333333333333</v>
      </c>
      <c r="AH26" s="71">
        <v>90.873333333333335</v>
      </c>
      <c r="AI26" s="71">
        <v>110.15333333333335</v>
      </c>
      <c r="AJ26" s="71">
        <v>86.12</v>
      </c>
      <c r="AK26" s="71"/>
      <c r="AL26" s="69" t="s">
        <v>116</v>
      </c>
    </row>
    <row r="27" spans="1:38" s="74" customFormat="1" ht="5.25" customHeight="1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9"/>
      <c r="T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8" s="74" customFormat="1" ht="12" customHeight="1" x14ac:dyDescent="0.2">
      <c r="A28" s="73">
        <f>A9 +1</f>
        <v>2026</v>
      </c>
      <c r="B28" s="70" t="s">
        <v>100</v>
      </c>
      <c r="C28" s="71">
        <v>108.54</v>
      </c>
      <c r="D28" s="71">
        <v>120.96</v>
      </c>
      <c r="E28" s="71">
        <v>121.11</v>
      </c>
      <c r="F28" s="71">
        <v>121.98</v>
      </c>
      <c r="G28" s="71">
        <v>74.239999999999995</v>
      </c>
      <c r="H28" s="71">
        <v>99.16</v>
      </c>
      <c r="I28" s="71">
        <v>115.85</v>
      </c>
      <c r="J28" s="71">
        <v>127.01</v>
      </c>
      <c r="K28" s="71">
        <v>103.83</v>
      </c>
      <c r="L28" s="71">
        <v>42.04</v>
      </c>
      <c r="M28" s="71">
        <v>175.34</v>
      </c>
      <c r="N28" s="71">
        <v>107.55</v>
      </c>
      <c r="O28" s="71">
        <v>63.85</v>
      </c>
      <c r="P28" s="71">
        <v>141.61000000000001</v>
      </c>
      <c r="Q28" s="71">
        <v>69.290000000000006</v>
      </c>
      <c r="R28" s="72">
        <f>R9 +1</f>
        <v>2026</v>
      </c>
      <c r="S28" s="70" t="s">
        <v>100</v>
      </c>
      <c r="T28" s="73">
        <f>T9 +1</f>
        <v>2026</v>
      </c>
      <c r="U28" s="70" t="s">
        <v>100</v>
      </c>
      <c r="V28" s="71">
        <v>103.13</v>
      </c>
      <c r="W28" s="71">
        <v>110.27</v>
      </c>
      <c r="X28" s="71">
        <v>112.8</v>
      </c>
      <c r="Y28" s="71">
        <v>102.83</v>
      </c>
      <c r="Z28" s="71">
        <v>155.66999999999999</v>
      </c>
      <c r="AA28" s="71">
        <v>121.72</v>
      </c>
      <c r="AB28" s="71">
        <v>44.58</v>
      </c>
      <c r="AC28" s="71">
        <v>118.25</v>
      </c>
      <c r="AD28" s="71">
        <v>99.97</v>
      </c>
      <c r="AE28" s="71">
        <v>116.5</v>
      </c>
      <c r="AF28" s="71">
        <v>96.04</v>
      </c>
      <c r="AG28" s="71">
        <v>96.64</v>
      </c>
      <c r="AH28" s="71">
        <v>100.72</v>
      </c>
      <c r="AI28" s="71">
        <v>110.28</v>
      </c>
      <c r="AJ28" s="71">
        <v>85.49</v>
      </c>
      <c r="AK28" s="72">
        <f>AK9 +1</f>
        <v>2026</v>
      </c>
      <c r="AL28" s="70" t="s">
        <v>100</v>
      </c>
    </row>
    <row r="29" spans="1:38" s="74" customFormat="1" ht="12" customHeight="1" x14ac:dyDescent="0.2">
      <c r="B29" s="70" t="s">
        <v>101</v>
      </c>
      <c r="C29" s="71">
        <v>107.85</v>
      </c>
      <c r="D29" s="71">
        <v>121.9</v>
      </c>
      <c r="E29" s="71">
        <v>122.15</v>
      </c>
      <c r="F29" s="71">
        <v>123.05</v>
      </c>
      <c r="G29" s="71">
        <v>73.77</v>
      </c>
      <c r="H29" s="71">
        <v>99.18</v>
      </c>
      <c r="I29" s="71">
        <v>117.35</v>
      </c>
      <c r="J29" s="71">
        <v>127.11</v>
      </c>
      <c r="K29" s="71">
        <v>103.26</v>
      </c>
      <c r="L29" s="71">
        <v>43.25</v>
      </c>
      <c r="M29" s="71">
        <v>165.19</v>
      </c>
      <c r="N29" s="71">
        <v>117.1</v>
      </c>
      <c r="O29" s="71">
        <v>63.18</v>
      </c>
      <c r="P29" s="71">
        <v>140.9</v>
      </c>
      <c r="Q29" s="71">
        <v>68.98</v>
      </c>
      <c r="R29" s="79"/>
      <c r="S29" s="70" t="s">
        <v>101</v>
      </c>
      <c r="T29" s="71"/>
      <c r="U29" s="70" t="s">
        <v>101</v>
      </c>
      <c r="V29" s="71">
        <v>103.83</v>
      </c>
      <c r="W29" s="71">
        <v>109.82</v>
      </c>
      <c r="X29" s="71">
        <v>112.5</v>
      </c>
      <c r="Y29" s="71">
        <v>102.1</v>
      </c>
      <c r="Z29" s="71">
        <v>157.27000000000001</v>
      </c>
      <c r="AA29" s="71">
        <v>121.21</v>
      </c>
      <c r="AB29" s="71">
        <v>44.28</v>
      </c>
      <c r="AC29" s="71">
        <v>117.14</v>
      </c>
      <c r="AD29" s="71">
        <v>97.71</v>
      </c>
      <c r="AE29" s="71">
        <v>111.41</v>
      </c>
      <c r="AF29" s="71">
        <v>88.54</v>
      </c>
      <c r="AG29" s="71">
        <v>99.58</v>
      </c>
      <c r="AH29" s="71">
        <v>98.99</v>
      </c>
      <c r="AI29" s="71">
        <v>109.18</v>
      </c>
      <c r="AJ29" s="71">
        <v>85.83</v>
      </c>
      <c r="AK29" s="71"/>
      <c r="AL29" s="70" t="s">
        <v>101</v>
      </c>
    </row>
    <row r="30" spans="1:38" s="74" customFormat="1" ht="12" customHeight="1" x14ac:dyDescent="0.2">
      <c r="B30" s="70" t="s">
        <v>102</v>
      </c>
      <c r="C30" s="71">
        <v>107.91</v>
      </c>
      <c r="D30" s="71">
        <v>122.86</v>
      </c>
      <c r="E30" s="71">
        <v>123.43</v>
      </c>
      <c r="F30" s="71">
        <v>124.33</v>
      </c>
      <c r="G30" s="71">
        <v>76.069999999999993</v>
      </c>
      <c r="H30" s="71">
        <v>98.62</v>
      </c>
      <c r="I30" s="71">
        <v>117.8</v>
      </c>
      <c r="J30" s="71">
        <v>128.21</v>
      </c>
      <c r="K30" s="71">
        <v>101.37</v>
      </c>
      <c r="L30" s="71">
        <v>44.05</v>
      </c>
      <c r="M30" s="71">
        <v>166.37</v>
      </c>
      <c r="N30" s="71">
        <v>95.34</v>
      </c>
      <c r="O30" s="71">
        <v>62.89</v>
      </c>
      <c r="P30" s="71">
        <v>138.87</v>
      </c>
      <c r="Q30" s="71">
        <v>68.099999999999994</v>
      </c>
      <c r="R30" s="79"/>
      <c r="S30" s="70" t="s">
        <v>102</v>
      </c>
      <c r="T30" s="71"/>
      <c r="U30" s="70" t="s">
        <v>102</v>
      </c>
      <c r="V30" s="71">
        <v>103.38</v>
      </c>
      <c r="W30" s="71">
        <v>108.61</v>
      </c>
      <c r="X30" s="71">
        <v>111.29</v>
      </c>
      <c r="Y30" s="71">
        <v>100.49</v>
      </c>
      <c r="Z30" s="71">
        <v>157.78</v>
      </c>
      <c r="AA30" s="71">
        <v>119.83</v>
      </c>
      <c r="AB30" s="71">
        <v>44.56</v>
      </c>
      <c r="AC30" s="71">
        <v>114.78</v>
      </c>
      <c r="AD30" s="71">
        <v>97.95</v>
      </c>
      <c r="AE30" s="71">
        <v>111.84</v>
      </c>
      <c r="AF30" s="71">
        <v>93.25</v>
      </c>
      <c r="AG30" s="71">
        <v>97.56</v>
      </c>
      <c r="AH30" s="71">
        <v>91.72</v>
      </c>
      <c r="AI30" s="71">
        <v>111.34</v>
      </c>
      <c r="AJ30" s="71">
        <v>82.14</v>
      </c>
      <c r="AK30" s="71"/>
      <c r="AL30" s="70" t="s">
        <v>102</v>
      </c>
    </row>
    <row r="31" spans="1:38" s="74" customFormat="1" ht="12" customHeight="1" x14ac:dyDescent="0.2">
      <c r="B31" s="70" t="s">
        <v>103</v>
      </c>
      <c r="C31" s="71">
        <v>112.43</v>
      </c>
      <c r="D31" s="71">
        <v>138.43</v>
      </c>
      <c r="E31" s="71">
        <v>121.27</v>
      </c>
      <c r="F31" s="71">
        <v>122.01</v>
      </c>
      <c r="G31" s="71">
        <v>83.28</v>
      </c>
      <c r="H31" s="71">
        <v>97.81</v>
      </c>
      <c r="I31" s="71">
        <v>112.99</v>
      </c>
      <c r="J31" s="71">
        <v>195.31</v>
      </c>
      <c r="K31" s="71">
        <v>99.99</v>
      </c>
      <c r="L31" s="71">
        <v>45.79</v>
      </c>
      <c r="M31" s="71">
        <v>158.61000000000001</v>
      </c>
      <c r="N31" s="71">
        <v>92.58</v>
      </c>
      <c r="O31" s="71">
        <v>64.59</v>
      </c>
      <c r="P31" s="71">
        <v>135.44999999999999</v>
      </c>
      <c r="Q31" s="71">
        <v>69.260000000000005</v>
      </c>
      <c r="R31" s="79"/>
      <c r="S31" s="70" t="s">
        <v>103</v>
      </c>
      <c r="T31" s="71"/>
      <c r="U31" s="70" t="s">
        <v>103</v>
      </c>
      <c r="V31" s="71">
        <v>102.68</v>
      </c>
      <c r="W31" s="71">
        <v>108.67</v>
      </c>
      <c r="X31" s="71">
        <v>109.96</v>
      </c>
      <c r="Y31" s="71">
        <v>99.28</v>
      </c>
      <c r="Z31" s="71">
        <v>155.91</v>
      </c>
      <c r="AA31" s="71">
        <v>121.75</v>
      </c>
      <c r="AB31" s="71">
        <v>41.45</v>
      </c>
      <c r="AC31" s="71">
        <v>114.2</v>
      </c>
      <c r="AD31" s="71">
        <v>97.3</v>
      </c>
      <c r="AE31" s="71">
        <v>113.37</v>
      </c>
      <c r="AF31" s="71">
        <v>86.23</v>
      </c>
      <c r="AG31" s="71">
        <v>93.87</v>
      </c>
      <c r="AH31" s="71">
        <v>97.9</v>
      </c>
      <c r="AI31" s="71">
        <v>110.74</v>
      </c>
      <c r="AJ31" s="71">
        <v>84.23</v>
      </c>
      <c r="AK31" s="76"/>
      <c r="AL31" s="70" t="s">
        <v>103</v>
      </c>
    </row>
    <row r="32" spans="1:38" s="74" customFormat="1" ht="12" customHeight="1" x14ac:dyDescent="0.2">
      <c r="B32" s="70" t="s">
        <v>104</v>
      </c>
      <c r="C32" s="71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9"/>
      <c r="S32" s="70" t="s">
        <v>104</v>
      </c>
      <c r="T32" s="71"/>
      <c r="U32" s="70" t="s">
        <v>104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0</v>
      </c>
      <c r="AD32" s="71">
        <v>0</v>
      </c>
      <c r="AE32" s="71">
        <v>0</v>
      </c>
      <c r="AF32" s="71">
        <v>0</v>
      </c>
      <c r="AG32" s="71">
        <v>0</v>
      </c>
      <c r="AH32" s="71">
        <v>0</v>
      </c>
      <c r="AI32" s="71">
        <v>0</v>
      </c>
      <c r="AJ32" s="71">
        <v>0</v>
      </c>
      <c r="AK32" s="76"/>
      <c r="AL32" s="70" t="s">
        <v>104</v>
      </c>
    </row>
    <row r="33" spans="1:38" s="77" customFormat="1" ht="12" customHeight="1" x14ac:dyDescent="0.2">
      <c r="B33" s="70" t="s">
        <v>105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87"/>
      <c r="S33" s="70" t="s">
        <v>105</v>
      </c>
      <c r="T33" s="71"/>
      <c r="U33" s="70" t="s">
        <v>105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0</v>
      </c>
      <c r="AD33" s="71">
        <v>0</v>
      </c>
      <c r="AE33" s="71">
        <v>0</v>
      </c>
      <c r="AF33" s="71">
        <v>0</v>
      </c>
      <c r="AG33" s="71">
        <v>0</v>
      </c>
      <c r="AH33" s="71">
        <v>0</v>
      </c>
      <c r="AI33" s="71">
        <v>0</v>
      </c>
      <c r="AJ33" s="71">
        <v>0</v>
      </c>
      <c r="AK33" s="76"/>
      <c r="AL33" s="70" t="s">
        <v>105</v>
      </c>
    </row>
    <row r="34" spans="1:38" s="78" customFormat="1" ht="12" customHeight="1" x14ac:dyDescent="0.2">
      <c r="B34" s="70" t="s">
        <v>106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68"/>
      <c r="S34" s="70" t="s">
        <v>106</v>
      </c>
      <c r="T34" s="76"/>
      <c r="U34" s="70" t="s">
        <v>106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6"/>
      <c r="AL34" s="70" t="s">
        <v>106</v>
      </c>
    </row>
    <row r="35" spans="1:38" s="78" customFormat="1" ht="12" customHeight="1" x14ac:dyDescent="0.2">
      <c r="B35" s="70" t="s">
        <v>107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68"/>
      <c r="S35" s="70" t="s">
        <v>107</v>
      </c>
      <c r="T35" s="76"/>
      <c r="U35" s="70" t="s">
        <v>107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0</v>
      </c>
      <c r="AI35" s="71">
        <v>0</v>
      </c>
      <c r="AJ35" s="71">
        <v>0</v>
      </c>
      <c r="AK35" s="76"/>
      <c r="AL35" s="70" t="s">
        <v>107</v>
      </c>
    </row>
    <row r="36" spans="1:38" s="78" customFormat="1" ht="12" customHeight="1" x14ac:dyDescent="0.2">
      <c r="B36" s="70" t="s">
        <v>108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68"/>
      <c r="S36" s="70" t="s">
        <v>108</v>
      </c>
      <c r="T36" s="76"/>
      <c r="U36" s="70" t="s">
        <v>108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6"/>
      <c r="AL36" s="70" t="s">
        <v>108</v>
      </c>
    </row>
    <row r="37" spans="1:38" s="78" customFormat="1" ht="12" customHeight="1" x14ac:dyDescent="0.2">
      <c r="B37" s="70" t="s">
        <v>109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68"/>
      <c r="S37" s="70" t="s">
        <v>109</v>
      </c>
      <c r="T37" s="76"/>
      <c r="U37" s="70" t="s">
        <v>109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6"/>
      <c r="AL37" s="70" t="s">
        <v>109</v>
      </c>
    </row>
    <row r="38" spans="1:38" s="78" customFormat="1" ht="12" customHeight="1" x14ac:dyDescent="0.2">
      <c r="B38" s="70" t="s">
        <v>110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68"/>
      <c r="S38" s="70" t="s">
        <v>110</v>
      </c>
      <c r="T38" s="76"/>
      <c r="U38" s="70" t="s">
        <v>110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  <c r="AJ38" s="71">
        <v>0</v>
      </c>
      <c r="AK38" s="76"/>
      <c r="AL38" s="70" t="s">
        <v>110</v>
      </c>
    </row>
    <row r="39" spans="1:38" s="78" customFormat="1" ht="12" customHeight="1" x14ac:dyDescent="0.2">
      <c r="B39" s="70" t="s">
        <v>111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68"/>
      <c r="S39" s="70" t="s">
        <v>111</v>
      </c>
      <c r="T39" s="76"/>
      <c r="U39" s="70" t="s">
        <v>111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6"/>
      <c r="AL39" s="70" t="s">
        <v>111</v>
      </c>
    </row>
    <row r="40" spans="1:38" s="99" customFormat="1" ht="12" customHeight="1" x14ac:dyDescent="0.2">
      <c r="B40" s="100" t="s">
        <v>135</v>
      </c>
      <c r="C40" s="71">
        <v>109.18249999999999</v>
      </c>
      <c r="D40" s="71">
        <v>126.03750000000001</v>
      </c>
      <c r="E40" s="71">
        <v>121.99</v>
      </c>
      <c r="F40" s="71">
        <v>122.8425</v>
      </c>
      <c r="G40" s="71">
        <v>76.84</v>
      </c>
      <c r="H40" s="71">
        <v>98.69250000000001</v>
      </c>
      <c r="I40" s="71">
        <v>115.9975</v>
      </c>
      <c r="J40" s="71">
        <v>144.41000000000003</v>
      </c>
      <c r="K40" s="71">
        <v>102.11250000000001</v>
      </c>
      <c r="L40" s="71">
        <v>43.782499999999992</v>
      </c>
      <c r="M40" s="71">
        <v>166.3775</v>
      </c>
      <c r="N40" s="71">
        <v>103.1425</v>
      </c>
      <c r="O40" s="71">
        <v>63.627500000000005</v>
      </c>
      <c r="P40" s="71">
        <v>139.20749999999998</v>
      </c>
      <c r="Q40" s="71">
        <v>68.907499999999999</v>
      </c>
      <c r="R40" s="71"/>
      <c r="S40" s="100" t="str">
        <f>$B$40</f>
        <v>Jan-Apr</v>
      </c>
      <c r="T40" s="71"/>
      <c r="U40" s="100" t="str">
        <f>$B$40</f>
        <v>Jan-Apr</v>
      </c>
      <c r="V40" s="71">
        <v>103.255</v>
      </c>
      <c r="W40" s="71">
        <v>109.3425</v>
      </c>
      <c r="X40" s="71">
        <v>111.6375</v>
      </c>
      <c r="Y40" s="71">
        <v>101.17500000000001</v>
      </c>
      <c r="Z40" s="71">
        <v>156.6575</v>
      </c>
      <c r="AA40" s="71">
        <v>121.1275</v>
      </c>
      <c r="AB40" s="71">
        <v>43.717500000000001</v>
      </c>
      <c r="AC40" s="71">
        <v>116.09249999999999</v>
      </c>
      <c r="AD40" s="71">
        <v>98.232500000000002</v>
      </c>
      <c r="AE40" s="71">
        <v>113.28</v>
      </c>
      <c r="AF40" s="71">
        <v>91.015000000000015</v>
      </c>
      <c r="AG40" s="71">
        <v>96.912499999999994</v>
      </c>
      <c r="AH40" s="71">
        <v>97.332499999999982</v>
      </c>
      <c r="AI40" s="71">
        <v>110.38500000000001</v>
      </c>
      <c r="AJ40" s="71">
        <v>84.422499999999999</v>
      </c>
      <c r="AK40" s="71"/>
      <c r="AL40" s="100" t="str">
        <f>$B$40</f>
        <v>Jan-Apr</v>
      </c>
    </row>
    <row r="41" spans="1:38" s="78" customFormat="1" ht="12" customHeight="1" x14ac:dyDescent="0.2">
      <c r="B41" s="69" t="s">
        <v>113</v>
      </c>
      <c r="C41" s="71">
        <v>108.09999999999998</v>
      </c>
      <c r="D41" s="71">
        <v>121.90666666666668</v>
      </c>
      <c r="E41" s="71">
        <v>122.23</v>
      </c>
      <c r="F41" s="71">
        <v>123.12</v>
      </c>
      <c r="G41" s="71">
        <v>74.693333333333328</v>
      </c>
      <c r="H41" s="71">
        <v>98.986666666666679</v>
      </c>
      <c r="I41" s="71">
        <v>117</v>
      </c>
      <c r="J41" s="71">
        <v>127.44333333333334</v>
      </c>
      <c r="K41" s="71">
        <v>102.82000000000001</v>
      </c>
      <c r="L41" s="71">
        <v>43.113333333333323</v>
      </c>
      <c r="M41" s="71">
        <v>168.96666666666667</v>
      </c>
      <c r="N41" s="71">
        <v>106.66333333333334</v>
      </c>
      <c r="O41" s="71">
        <v>63.306666666666672</v>
      </c>
      <c r="P41" s="71">
        <v>140.46</v>
      </c>
      <c r="Q41" s="71">
        <v>68.790000000000006</v>
      </c>
      <c r="R41" s="68"/>
      <c r="S41" s="69" t="s">
        <v>113</v>
      </c>
      <c r="T41" s="71"/>
      <c r="U41" s="69" t="s">
        <v>113</v>
      </c>
      <c r="V41" s="71">
        <v>103.44666666666666</v>
      </c>
      <c r="W41" s="71">
        <v>109.56666666666666</v>
      </c>
      <c r="X41" s="71">
        <v>112.19666666666667</v>
      </c>
      <c r="Y41" s="71">
        <v>101.80666666666667</v>
      </c>
      <c r="Z41" s="71">
        <v>156.90666666666667</v>
      </c>
      <c r="AA41" s="71">
        <v>120.92</v>
      </c>
      <c r="AB41" s="71">
        <v>44.473333333333336</v>
      </c>
      <c r="AC41" s="71">
        <v>116.72333333333331</v>
      </c>
      <c r="AD41" s="71">
        <v>98.543333333333337</v>
      </c>
      <c r="AE41" s="71">
        <v>113.25</v>
      </c>
      <c r="AF41" s="71">
        <v>92.610000000000014</v>
      </c>
      <c r="AG41" s="71">
        <v>97.926666666666662</v>
      </c>
      <c r="AH41" s="71">
        <v>97.143333333333317</v>
      </c>
      <c r="AI41" s="71">
        <v>110.26666666666667</v>
      </c>
      <c r="AJ41" s="71">
        <v>84.486666666666665</v>
      </c>
      <c r="AK41" s="71"/>
      <c r="AL41" s="69" t="s">
        <v>113</v>
      </c>
    </row>
    <row r="42" spans="1:38" s="74" customFormat="1" ht="12" customHeight="1" x14ac:dyDescent="0.2">
      <c r="B42" s="69" t="s">
        <v>114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9"/>
      <c r="S42" s="69" t="s">
        <v>114</v>
      </c>
      <c r="T42" s="71"/>
      <c r="U42" s="69" t="s">
        <v>114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0</v>
      </c>
      <c r="AJ42" s="71">
        <v>0</v>
      </c>
      <c r="AK42" s="71"/>
      <c r="AL42" s="69" t="s">
        <v>114</v>
      </c>
    </row>
    <row r="43" spans="1:38" s="74" customFormat="1" ht="12" customHeight="1" x14ac:dyDescent="0.2">
      <c r="B43" s="69" t="s">
        <v>115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9"/>
      <c r="S43" s="69" t="s">
        <v>115</v>
      </c>
      <c r="T43" s="71"/>
      <c r="U43" s="69" t="s">
        <v>115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71">
        <v>0</v>
      </c>
      <c r="AI43" s="71">
        <v>0</v>
      </c>
      <c r="AJ43" s="71">
        <v>0</v>
      </c>
      <c r="AK43" s="71"/>
      <c r="AL43" s="69" t="s">
        <v>115</v>
      </c>
    </row>
    <row r="44" spans="1:38" s="74" customFormat="1" ht="12" customHeight="1" x14ac:dyDescent="0.2">
      <c r="B44" s="69" t="s">
        <v>116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9"/>
      <c r="S44" s="69" t="s">
        <v>116</v>
      </c>
      <c r="T44" s="71"/>
      <c r="U44" s="69" t="s">
        <v>116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  <c r="AJ44" s="71">
        <v>0</v>
      </c>
      <c r="AK44" s="71"/>
      <c r="AL44" s="69" t="s">
        <v>116</v>
      </c>
    </row>
    <row r="45" spans="1:38" s="74" customFormat="1" ht="5.25" customHeight="1" x14ac:dyDescent="0.2">
      <c r="B45" s="6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9"/>
      <c r="S45" s="69"/>
      <c r="T45" s="71"/>
      <c r="U45" s="69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69"/>
    </row>
    <row r="46" spans="1:38" s="74" customFormat="1" ht="12" customHeight="1" x14ac:dyDescent="0.2">
      <c r="C46" s="114" t="s">
        <v>117</v>
      </c>
      <c r="D46" s="114"/>
      <c r="E46" s="114"/>
      <c r="F46" s="114"/>
      <c r="G46" s="114"/>
      <c r="H46" s="114"/>
      <c r="I46" s="114"/>
      <c r="J46" s="114"/>
      <c r="K46" s="114" t="s">
        <v>117</v>
      </c>
      <c r="L46" s="114"/>
      <c r="M46" s="114"/>
      <c r="N46" s="114"/>
      <c r="O46" s="114"/>
      <c r="P46" s="114"/>
      <c r="Q46" s="114"/>
      <c r="R46" s="79"/>
      <c r="T46" s="80"/>
      <c r="V46" s="114" t="s">
        <v>117</v>
      </c>
      <c r="W46" s="114"/>
      <c r="X46" s="114"/>
      <c r="Y46" s="114"/>
      <c r="Z46" s="114"/>
      <c r="AA46" s="114"/>
      <c r="AB46" s="114"/>
      <c r="AC46" s="114"/>
      <c r="AD46" s="114" t="s">
        <v>117</v>
      </c>
      <c r="AE46" s="114"/>
      <c r="AF46" s="114"/>
      <c r="AG46" s="114"/>
      <c r="AH46" s="114"/>
      <c r="AI46" s="114"/>
      <c r="AJ46" s="114"/>
      <c r="AK46" s="79"/>
    </row>
    <row r="47" spans="1:38" s="74" customFormat="1" ht="12" customHeight="1" x14ac:dyDescent="0.2">
      <c r="A47" s="73">
        <f>A28</f>
        <v>2026</v>
      </c>
      <c r="B47" s="70" t="s">
        <v>100</v>
      </c>
      <c r="C47" s="81">
        <v>-0.81</v>
      </c>
      <c r="D47" s="81">
        <v>0.89</v>
      </c>
      <c r="E47" s="81">
        <v>6</v>
      </c>
      <c r="F47" s="81">
        <v>6.01</v>
      </c>
      <c r="G47" s="81">
        <v>5.33</v>
      </c>
      <c r="H47" s="81">
        <v>1.92</v>
      </c>
      <c r="I47" s="81">
        <v>-3.89</v>
      </c>
      <c r="J47" s="81">
        <v>-0.41</v>
      </c>
      <c r="K47" s="81">
        <v>1.89</v>
      </c>
      <c r="L47" s="81">
        <v>0.98</v>
      </c>
      <c r="M47" s="81">
        <v>6.48</v>
      </c>
      <c r="N47" s="81">
        <v>-4.87</v>
      </c>
      <c r="O47" s="81">
        <v>12.33</v>
      </c>
      <c r="P47" s="81">
        <v>0.57999999999999996</v>
      </c>
      <c r="Q47" s="81">
        <v>-4.3600000000000003</v>
      </c>
      <c r="R47" s="72">
        <f>R28</f>
        <v>2026</v>
      </c>
      <c r="S47" s="70" t="s">
        <v>100</v>
      </c>
      <c r="T47" s="73">
        <f>T28</f>
        <v>2026</v>
      </c>
      <c r="U47" s="70" t="s">
        <v>100</v>
      </c>
      <c r="V47" s="81">
        <v>-0.57999999999999996</v>
      </c>
      <c r="W47" s="81">
        <v>2.0699999999999998</v>
      </c>
      <c r="X47" s="81">
        <v>4.51</v>
      </c>
      <c r="Y47" s="81">
        <v>2.34</v>
      </c>
      <c r="Z47" s="81">
        <v>11.22</v>
      </c>
      <c r="AA47" s="81">
        <v>1.95</v>
      </c>
      <c r="AB47" s="81">
        <v>-12.55</v>
      </c>
      <c r="AC47" s="81">
        <v>0.72</v>
      </c>
      <c r="AD47" s="81">
        <v>-3.89</v>
      </c>
      <c r="AE47" s="81">
        <v>-1.45</v>
      </c>
      <c r="AF47" s="81">
        <v>-7.95</v>
      </c>
      <c r="AG47" s="81">
        <v>2.0299999999999998</v>
      </c>
      <c r="AH47" s="81">
        <v>2.23</v>
      </c>
      <c r="AI47" s="81">
        <v>-2.6</v>
      </c>
      <c r="AJ47" s="81">
        <v>-5.41</v>
      </c>
      <c r="AK47" s="72">
        <f>AK28</f>
        <v>2026</v>
      </c>
      <c r="AL47" s="70" t="s">
        <v>100</v>
      </c>
    </row>
    <row r="48" spans="1:38" s="74" customFormat="1" ht="12" customHeight="1" x14ac:dyDescent="0.2">
      <c r="B48" s="70" t="s">
        <v>101</v>
      </c>
      <c r="C48" s="81">
        <v>-0.28000000000000003</v>
      </c>
      <c r="D48" s="81">
        <v>2.3199999999999998</v>
      </c>
      <c r="E48" s="81">
        <v>6.09</v>
      </c>
      <c r="F48" s="81">
        <v>6.1</v>
      </c>
      <c r="G48" s="81">
        <v>4.53</v>
      </c>
      <c r="H48" s="81">
        <v>5.72</v>
      </c>
      <c r="I48" s="81">
        <v>-3.84</v>
      </c>
      <c r="J48" s="81">
        <v>4.55</v>
      </c>
      <c r="K48" s="81">
        <v>2.4900000000000002</v>
      </c>
      <c r="L48" s="81">
        <v>1.93</v>
      </c>
      <c r="M48" s="81">
        <v>2.2799999999999998</v>
      </c>
      <c r="N48" s="81">
        <v>-0.44</v>
      </c>
      <c r="O48" s="81">
        <v>13.59</v>
      </c>
      <c r="P48" s="81">
        <v>1.78</v>
      </c>
      <c r="Q48" s="81">
        <v>-4.38</v>
      </c>
      <c r="R48" s="79"/>
      <c r="S48" s="70" t="s">
        <v>101</v>
      </c>
      <c r="T48" s="81"/>
      <c r="U48" s="70" t="s">
        <v>101</v>
      </c>
      <c r="V48" s="81">
        <v>0.91</v>
      </c>
      <c r="W48" s="81">
        <v>2.37</v>
      </c>
      <c r="X48" s="81">
        <v>4.5999999999999996</v>
      </c>
      <c r="Y48" s="81">
        <v>2.4700000000000002</v>
      </c>
      <c r="Z48" s="81">
        <v>11.07</v>
      </c>
      <c r="AA48" s="81">
        <v>2.2799999999999998</v>
      </c>
      <c r="AB48" s="81">
        <v>-11.23</v>
      </c>
      <c r="AC48" s="81">
        <v>0.89</v>
      </c>
      <c r="AD48" s="81">
        <v>-4.28</v>
      </c>
      <c r="AE48" s="81">
        <v>-1.34</v>
      </c>
      <c r="AF48" s="81">
        <v>-9.6999999999999993</v>
      </c>
      <c r="AG48" s="81">
        <v>5.89</v>
      </c>
      <c r="AH48" s="81">
        <v>2.58</v>
      </c>
      <c r="AI48" s="81">
        <v>-3.02</v>
      </c>
      <c r="AJ48" s="81">
        <v>-5.26</v>
      </c>
      <c r="AK48" s="81"/>
      <c r="AL48" s="70" t="s">
        <v>101</v>
      </c>
    </row>
    <row r="49" spans="2:38" s="74" customFormat="1" ht="12" customHeight="1" x14ac:dyDescent="0.2">
      <c r="B49" s="70" t="s">
        <v>102</v>
      </c>
      <c r="C49" s="81">
        <v>-0.1</v>
      </c>
      <c r="D49" s="81">
        <v>2.95</v>
      </c>
      <c r="E49" s="81">
        <v>7.02</v>
      </c>
      <c r="F49" s="81">
        <v>7.05</v>
      </c>
      <c r="G49" s="81">
        <v>4.7699999999999996</v>
      </c>
      <c r="H49" s="81">
        <v>6.04</v>
      </c>
      <c r="I49" s="81">
        <v>-3.13</v>
      </c>
      <c r="J49" s="81">
        <v>4.59</v>
      </c>
      <c r="K49" s="81">
        <v>1.39</v>
      </c>
      <c r="L49" s="81">
        <v>4.1399999999999997</v>
      </c>
      <c r="M49" s="81">
        <v>0.13</v>
      </c>
      <c r="N49" s="81">
        <v>-2.65</v>
      </c>
      <c r="O49" s="81">
        <v>12.48</v>
      </c>
      <c r="P49" s="81">
        <v>0.43</v>
      </c>
      <c r="Q49" s="81">
        <v>-4.38</v>
      </c>
      <c r="R49" s="79"/>
      <c r="S49" s="70" t="s">
        <v>102</v>
      </c>
      <c r="T49" s="81"/>
      <c r="U49" s="70" t="s">
        <v>102</v>
      </c>
      <c r="V49" s="81">
        <v>-0.56999999999999995</v>
      </c>
      <c r="W49" s="81">
        <v>1.04</v>
      </c>
      <c r="X49" s="81">
        <v>3.56</v>
      </c>
      <c r="Y49" s="81">
        <v>1.02</v>
      </c>
      <c r="Z49" s="81">
        <v>11.24</v>
      </c>
      <c r="AA49" s="81">
        <v>0.99</v>
      </c>
      <c r="AB49" s="81">
        <v>-16.04</v>
      </c>
      <c r="AC49" s="81">
        <v>0.94</v>
      </c>
      <c r="AD49" s="81">
        <v>-3.5</v>
      </c>
      <c r="AE49" s="81">
        <v>-1.0900000000000001</v>
      </c>
      <c r="AF49" s="81">
        <v>-7.2</v>
      </c>
      <c r="AG49" s="81">
        <v>4.26</v>
      </c>
      <c r="AH49" s="81">
        <v>2.4500000000000002</v>
      </c>
      <c r="AI49" s="81">
        <v>-2.2799999999999998</v>
      </c>
      <c r="AJ49" s="81">
        <v>-5.23</v>
      </c>
      <c r="AK49" s="81"/>
      <c r="AL49" s="70" t="s">
        <v>102</v>
      </c>
    </row>
    <row r="50" spans="2:38" s="74" customFormat="1" ht="12" customHeight="1" x14ac:dyDescent="0.2">
      <c r="B50" s="70" t="s">
        <v>103</v>
      </c>
      <c r="C50" s="81">
        <v>-0.43</v>
      </c>
      <c r="D50" s="81">
        <v>2.67</v>
      </c>
      <c r="E50" s="81">
        <v>6.25</v>
      </c>
      <c r="F50" s="81">
        <v>6.26</v>
      </c>
      <c r="G50" s="81">
        <v>4.54</v>
      </c>
      <c r="H50" s="81">
        <v>5.99</v>
      </c>
      <c r="I50" s="81">
        <v>-2.95</v>
      </c>
      <c r="J50" s="81">
        <v>3.68</v>
      </c>
      <c r="K50" s="81">
        <v>0.83</v>
      </c>
      <c r="L50" s="81">
        <v>2.95</v>
      </c>
      <c r="M50" s="81">
        <v>-1.29</v>
      </c>
      <c r="N50" s="81">
        <v>-2.78</v>
      </c>
      <c r="O50" s="81">
        <v>11.98</v>
      </c>
      <c r="P50" s="81">
        <v>0.21</v>
      </c>
      <c r="Q50" s="81">
        <v>-6.47</v>
      </c>
      <c r="R50" s="79"/>
      <c r="S50" s="70" t="s">
        <v>103</v>
      </c>
      <c r="T50" s="81"/>
      <c r="U50" s="70" t="s">
        <v>103</v>
      </c>
      <c r="V50" s="81">
        <v>-0.47</v>
      </c>
      <c r="W50" s="81">
        <v>1.36</v>
      </c>
      <c r="X50" s="81">
        <v>3.28</v>
      </c>
      <c r="Y50" s="81">
        <v>0.77</v>
      </c>
      <c r="Z50" s="81">
        <v>10.83</v>
      </c>
      <c r="AA50" s="81">
        <v>1.02</v>
      </c>
      <c r="AB50" s="81">
        <v>-10.130000000000001</v>
      </c>
      <c r="AC50" s="81">
        <v>1.55</v>
      </c>
      <c r="AD50" s="81">
        <v>-4.46</v>
      </c>
      <c r="AE50" s="81">
        <v>-1</v>
      </c>
      <c r="AF50" s="81">
        <v>-9.56</v>
      </c>
      <c r="AG50" s="81">
        <v>1.61</v>
      </c>
      <c r="AH50" s="81">
        <v>3.13</v>
      </c>
      <c r="AI50" s="81">
        <v>-3.06</v>
      </c>
      <c r="AJ50" s="81">
        <v>-6.21</v>
      </c>
      <c r="AK50" s="76"/>
      <c r="AL50" s="70" t="s">
        <v>103</v>
      </c>
    </row>
    <row r="51" spans="2:38" s="74" customFormat="1" ht="12" customHeight="1" x14ac:dyDescent="0.2">
      <c r="B51" s="70" t="s">
        <v>104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79"/>
      <c r="S51" s="70" t="s">
        <v>104</v>
      </c>
      <c r="T51" s="81"/>
      <c r="U51" s="70" t="s">
        <v>104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  <c r="AB51" s="81">
        <v>0</v>
      </c>
      <c r="AC51" s="81">
        <v>0</v>
      </c>
      <c r="AD51" s="81">
        <v>0</v>
      </c>
      <c r="AE51" s="81">
        <v>0</v>
      </c>
      <c r="AF51" s="81">
        <v>0</v>
      </c>
      <c r="AG51" s="81">
        <v>0</v>
      </c>
      <c r="AH51" s="81">
        <v>0</v>
      </c>
      <c r="AI51" s="81">
        <v>0</v>
      </c>
      <c r="AJ51" s="81">
        <v>0</v>
      </c>
      <c r="AK51" s="76"/>
      <c r="AL51" s="70" t="s">
        <v>104</v>
      </c>
    </row>
    <row r="52" spans="2:38" s="74" customFormat="1" ht="12" customHeight="1" x14ac:dyDescent="0.2">
      <c r="B52" s="70" t="s">
        <v>105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79"/>
      <c r="S52" s="70" t="s">
        <v>105</v>
      </c>
      <c r="T52" s="81"/>
      <c r="U52" s="70" t="s">
        <v>105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0</v>
      </c>
      <c r="AF52" s="81">
        <v>0</v>
      </c>
      <c r="AG52" s="81">
        <v>0</v>
      </c>
      <c r="AH52" s="81">
        <v>0</v>
      </c>
      <c r="AI52" s="81">
        <v>0</v>
      </c>
      <c r="AJ52" s="81">
        <v>0</v>
      </c>
      <c r="AK52" s="76"/>
      <c r="AL52" s="70" t="s">
        <v>105</v>
      </c>
    </row>
    <row r="53" spans="2:38" s="74" customFormat="1" ht="12" customHeight="1" x14ac:dyDescent="0.2">
      <c r="B53" s="70" t="s">
        <v>106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79"/>
      <c r="S53" s="70" t="s">
        <v>106</v>
      </c>
      <c r="T53" s="76"/>
      <c r="U53" s="70" t="s">
        <v>106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76"/>
      <c r="AL53" s="70" t="s">
        <v>106</v>
      </c>
    </row>
    <row r="54" spans="2:38" s="74" customFormat="1" ht="12" customHeight="1" x14ac:dyDescent="0.2">
      <c r="B54" s="70" t="s">
        <v>107</v>
      </c>
      <c r="C54" s="81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79"/>
      <c r="S54" s="70" t="s">
        <v>107</v>
      </c>
      <c r="T54" s="76"/>
      <c r="U54" s="70" t="s">
        <v>107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0</v>
      </c>
      <c r="AF54" s="81">
        <v>0</v>
      </c>
      <c r="AG54" s="81">
        <v>0</v>
      </c>
      <c r="AH54" s="81">
        <v>0</v>
      </c>
      <c r="AI54" s="81">
        <v>0</v>
      </c>
      <c r="AJ54" s="81">
        <v>0</v>
      </c>
      <c r="AK54" s="76"/>
      <c r="AL54" s="70" t="s">
        <v>107</v>
      </c>
    </row>
    <row r="55" spans="2:38" s="74" customFormat="1" ht="12" customHeight="1" x14ac:dyDescent="0.2">
      <c r="B55" s="70" t="s">
        <v>108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79"/>
      <c r="S55" s="70" t="s">
        <v>108</v>
      </c>
      <c r="T55" s="76"/>
      <c r="U55" s="70" t="s">
        <v>108</v>
      </c>
      <c r="V55" s="81">
        <v>0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0</v>
      </c>
      <c r="AG55" s="81">
        <v>0</v>
      </c>
      <c r="AH55" s="81">
        <v>0</v>
      </c>
      <c r="AI55" s="81">
        <v>0</v>
      </c>
      <c r="AJ55" s="81">
        <v>0</v>
      </c>
      <c r="AK55" s="76"/>
      <c r="AL55" s="70" t="s">
        <v>108</v>
      </c>
    </row>
    <row r="56" spans="2:38" s="74" customFormat="1" ht="12" customHeight="1" x14ac:dyDescent="0.2">
      <c r="B56" s="70" t="s">
        <v>109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79"/>
      <c r="S56" s="70" t="s">
        <v>109</v>
      </c>
      <c r="T56" s="76"/>
      <c r="U56" s="70" t="s">
        <v>109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0</v>
      </c>
      <c r="AF56" s="81">
        <v>0</v>
      </c>
      <c r="AG56" s="81">
        <v>0</v>
      </c>
      <c r="AH56" s="81">
        <v>0</v>
      </c>
      <c r="AI56" s="81">
        <v>0</v>
      </c>
      <c r="AJ56" s="81">
        <v>0</v>
      </c>
      <c r="AK56" s="76"/>
      <c r="AL56" s="70" t="s">
        <v>109</v>
      </c>
    </row>
    <row r="57" spans="2:38" s="74" customFormat="1" ht="12" customHeight="1" x14ac:dyDescent="0.2">
      <c r="B57" s="70" t="s">
        <v>110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79"/>
      <c r="S57" s="70" t="s">
        <v>110</v>
      </c>
      <c r="T57" s="76"/>
      <c r="U57" s="70" t="s">
        <v>110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  <c r="AI57" s="81">
        <v>0</v>
      </c>
      <c r="AJ57" s="81">
        <v>0</v>
      </c>
      <c r="AK57" s="76"/>
      <c r="AL57" s="70" t="s">
        <v>110</v>
      </c>
    </row>
    <row r="58" spans="2:38" s="54" customFormat="1" ht="12" customHeight="1" x14ac:dyDescent="0.2">
      <c r="B58" s="70" t="s">
        <v>111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58"/>
      <c r="S58" s="70" t="s">
        <v>111</v>
      </c>
      <c r="T58" s="76"/>
      <c r="U58" s="70" t="s">
        <v>111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81">
        <v>0</v>
      </c>
      <c r="AC58" s="81">
        <v>0</v>
      </c>
      <c r="AD58" s="81">
        <v>0</v>
      </c>
      <c r="AE58" s="81">
        <v>0</v>
      </c>
      <c r="AF58" s="81">
        <v>0</v>
      </c>
      <c r="AG58" s="81">
        <v>0</v>
      </c>
      <c r="AH58" s="81">
        <v>0</v>
      </c>
      <c r="AI58" s="81">
        <v>0</v>
      </c>
      <c r="AJ58" s="81">
        <v>0</v>
      </c>
      <c r="AK58" s="76"/>
      <c r="AL58" s="70" t="s">
        <v>111</v>
      </c>
    </row>
    <row r="59" spans="2:38" s="99" customFormat="1" ht="12" customHeight="1" x14ac:dyDescent="0.2">
      <c r="B59" s="100" t="s">
        <v>135</v>
      </c>
      <c r="C59" s="71">
        <v>-0.40592004743335508</v>
      </c>
      <c r="D59" s="71">
        <v>2.2201946472019358</v>
      </c>
      <c r="E59" s="71">
        <v>6.3394861289689715</v>
      </c>
      <c r="F59" s="71">
        <v>6.3571428571428612</v>
      </c>
      <c r="G59" s="71">
        <v>4.7865812082367114</v>
      </c>
      <c r="H59" s="71">
        <v>4.8860194484297921</v>
      </c>
      <c r="I59" s="71">
        <v>-3.4540876838885453</v>
      </c>
      <c r="J59" s="71">
        <v>3.137107861517336</v>
      </c>
      <c r="K59" s="71">
        <v>1.6550522648083756</v>
      </c>
      <c r="L59" s="71">
        <v>2.5111215172090624</v>
      </c>
      <c r="M59" s="71">
        <v>1.9142126460544233</v>
      </c>
      <c r="N59" s="71">
        <v>-2.6613188628052455</v>
      </c>
      <c r="O59" s="71">
        <v>12.590134925901353</v>
      </c>
      <c r="P59" s="71">
        <v>0.75453262403645738</v>
      </c>
      <c r="Q59" s="71">
        <v>-4.9092665424687851</v>
      </c>
      <c r="R59" s="71"/>
      <c r="S59" s="100" t="str">
        <f>$B$59</f>
        <v>Jan-Apr</v>
      </c>
      <c r="T59" s="71"/>
      <c r="U59" s="100" t="str">
        <f>$B$59</f>
        <v>Jan-Apr</v>
      </c>
      <c r="V59" s="71">
        <v>-0.17884764114464247</v>
      </c>
      <c r="W59" s="71">
        <v>1.7115881026022635</v>
      </c>
      <c r="X59" s="71">
        <v>3.9915232528352931</v>
      </c>
      <c r="Y59" s="71">
        <v>1.6527680096453281</v>
      </c>
      <c r="Z59" s="71">
        <v>11.092791546998555</v>
      </c>
      <c r="AA59" s="71">
        <v>1.5595195673590894</v>
      </c>
      <c r="AB59" s="71">
        <v>-12.586853286678334</v>
      </c>
      <c r="AC59" s="71">
        <v>1.0202749738948711</v>
      </c>
      <c r="AD59" s="71">
        <v>-4.0323368503321717</v>
      </c>
      <c r="AE59" s="71">
        <v>-1.2229415996337707</v>
      </c>
      <c r="AF59" s="71">
        <v>-8.5804685734374431</v>
      </c>
      <c r="AG59" s="71">
        <v>3.4533372474713673</v>
      </c>
      <c r="AH59" s="71">
        <v>2.5956572151364981</v>
      </c>
      <c r="AI59" s="71">
        <v>-2.7402088197717944</v>
      </c>
      <c r="AJ59" s="71">
        <v>-5.5306887483914267</v>
      </c>
      <c r="AK59" s="71"/>
      <c r="AL59" s="100" t="str">
        <f>$B$59</f>
        <v>Jan-Apr</v>
      </c>
    </row>
    <row r="60" spans="2:38" s="74" customFormat="1" ht="12" customHeight="1" x14ac:dyDescent="0.2">
      <c r="B60" s="69" t="s">
        <v>113</v>
      </c>
      <c r="C60" s="81">
        <v>-0.39926289926293634</v>
      </c>
      <c r="D60" s="81">
        <v>2.0509529257471542</v>
      </c>
      <c r="E60" s="81">
        <v>6.3702027673831623</v>
      </c>
      <c r="F60" s="81">
        <v>6.3886168558096728</v>
      </c>
      <c r="G60" s="81">
        <v>4.8769072357951728</v>
      </c>
      <c r="H60" s="81">
        <v>4.5265751495952316</v>
      </c>
      <c r="I60" s="81">
        <v>-3.6164428700881359</v>
      </c>
      <c r="J60" s="81">
        <v>2.8626005542253097</v>
      </c>
      <c r="K60" s="81">
        <v>1.9264448336252258</v>
      </c>
      <c r="L60" s="81">
        <v>2.3583412472301148</v>
      </c>
      <c r="M60" s="81">
        <v>2.9614884627884237</v>
      </c>
      <c r="N60" s="81">
        <v>-2.6261335280871521</v>
      </c>
      <c r="O60" s="81">
        <v>12.799192255152363</v>
      </c>
      <c r="P60" s="81">
        <v>0.93175884452323032</v>
      </c>
      <c r="Q60" s="81">
        <v>-4.3742180621843261</v>
      </c>
      <c r="R60" s="79"/>
      <c r="S60" s="69" t="s">
        <v>113</v>
      </c>
      <c r="T60" s="81"/>
      <c r="U60" s="69" t="s">
        <v>113</v>
      </c>
      <c r="V60" s="81">
        <v>-8.0491966901732326E-2</v>
      </c>
      <c r="W60" s="81">
        <v>1.8277571251548892</v>
      </c>
      <c r="X60" s="81">
        <v>4.2267913544311853</v>
      </c>
      <c r="Y60" s="81">
        <v>1.9425901201602045</v>
      </c>
      <c r="Z60" s="81">
        <v>11.17881858333925</v>
      </c>
      <c r="AA60" s="81">
        <v>1.741691207404287</v>
      </c>
      <c r="AB60" s="81">
        <v>-13.324238290131873</v>
      </c>
      <c r="AC60" s="81">
        <v>0.84960543747479278</v>
      </c>
      <c r="AD60" s="81">
        <v>-3.8914174252275728</v>
      </c>
      <c r="AE60" s="81">
        <v>-1.295720635658455</v>
      </c>
      <c r="AF60" s="81">
        <v>-8.2706022187004464</v>
      </c>
      <c r="AG60" s="81">
        <v>4.0555378457832916</v>
      </c>
      <c r="AH60" s="81">
        <v>2.4178527499560687</v>
      </c>
      <c r="AI60" s="81">
        <v>-2.6314240301406926</v>
      </c>
      <c r="AJ60" s="81">
        <v>-5.3016999813188761</v>
      </c>
      <c r="AK60" s="81"/>
      <c r="AL60" s="69" t="s">
        <v>113</v>
      </c>
    </row>
    <row r="61" spans="2:38" s="74" customFormat="1" ht="12" customHeight="1" x14ac:dyDescent="0.2">
      <c r="B61" s="69" t="s">
        <v>114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79"/>
      <c r="S61" s="69" t="s">
        <v>114</v>
      </c>
      <c r="T61" s="81"/>
      <c r="U61" s="69" t="s">
        <v>114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K61" s="81"/>
      <c r="AL61" s="69" t="s">
        <v>114</v>
      </c>
    </row>
    <row r="62" spans="2:38" s="74" customFormat="1" ht="12" customHeight="1" x14ac:dyDescent="0.2">
      <c r="B62" s="69" t="s">
        <v>115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79"/>
      <c r="S62" s="69" t="s">
        <v>115</v>
      </c>
      <c r="T62" s="76"/>
      <c r="U62" s="69" t="s">
        <v>115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0</v>
      </c>
      <c r="AG62" s="81">
        <v>0</v>
      </c>
      <c r="AH62" s="81">
        <v>0</v>
      </c>
      <c r="AI62" s="81">
        <v>0</v>
      </c>
      <c r="AJ62" s="81">
        <v>0</v>
      </c>
      <c r="AK62" s="81"/>
      <c r="AL62" s="69" t="s">
        <v>115</v>
      </c>
    </row>
    <row r="63" spans="2:38" s="74" customFormat="1" ht="12" customHeight="1" x14ac:dyDescent="0.2">
      <c r="B63" s="69" t="s">
        <v>116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79"/>
      <c r="S63" s="69" t="s">
        <v>116</v>
      </c>
      <c r="T63" s="76"/>
      <c r="U63" s="69" t="s">
        <v>116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  <c r="AK63" s="81"/>
      <c r="AL63" s="69" t="s">
        <v>116</v>
      </c>
    </row>
    <row r="64" spans="2:38" s="54" customFormat="1" x14ac:dyDescent="0.2">
      <c r="B64" s="18"/>
      <c r="K64" s="18"/>
      <c r="R64" s="58"/>
      <c r="U64" s="18"/>
      <c r="X64" s="82"/>
      <c r="Y64" s="82"/>
      <c r="Z64" s="82"/>
      <c r="AA64" s="82"/>
      <c r="AB64" s="82"/>
      <c r="AC64" s="82"/>
      <c r="AD64" s="82"/>
      <c r="AK64" s="58"/>
    </row>
    <row r="65" spans="2:37" s="54" customFormat="1" x14ac:dyDescent="0.2">
      <c r="B65" s="18"/>
      <c r="K65" s="18"/>
      <c r="R65" s="58"/>
      <c r="U65" s="18"/>
      <c r="X65" s="82"/>
      <c r="Y65" s="82"/>
      <c r="Z65" s="82"/>
      <c r="AA65" s="82"/>
      <c r="AB65" s="82"/>
      <c r="AC65" s="82"/>
      <c r="AD65" s="82"/>
      <c r="AK65" s="58"/>
    </row>
    <row r="66" spans="2:37" s="54" customFormat="1" x14ac:dyDescent="0.2">
      <c r="B66" s="18"/>
      <c r="K66" s="18"/>
      <c r="R66" s="58"/>
      <c r="U66" s="18"/>
      <c r="X66" s="82"/>
      <c r="Y66" s="82"/>
      <c r="Z66" s="82"/>
      <c r="AA66" s="82"/>
      <c r="AB66" s="82"/>
      <c r="AC66" s="82"/>
      <c r="AD66" s="82"/>
      <c r="AK66" s="58"/>
    </row>
    <row r="67" spans="2:37" s="54" customFormat="1" x14ac:dyDescent="0.2">
      <c r="B67" s="18"/>
      <c r="K67" s="18"/>
      <c r="R67" s="58"/>
      <c r="U67" s="18"/>
      <c r="X67" s="82"/>
      <c r="Y67" s="82"/>
      <c r="Z67" s="82"/>
      <c r="AA67" s="82"/>
      <c r="AB67" s="82"/>
      <c r="AC67" s="82"/>
      <c r="AD67" s="82"/>
      <c r="AK67" s="58"/>
    </row>
    <row r="68" spans="2:37" s="54" customFormat="1" x14ac:dyDescent="0.2">
      <c r="B68" s="18"/>
      <c r="K68" s="18"/>
      <c r="R68" s="58"/>
      <c r="U68" s="18"/>
      <c r="X68" s="82"/>
      <c r="Y68" s="82"/>
      <c r="Z68" s="82"/>
      <c r="AA68" s="82"/>
      <c r="AB68" s="82"/>
      <c r="AC68" s="82"/>
      <c r="AD68" s="82"/>
      <c r="AK68" s="58"/>
    </row>
    <row r="69" spans="2:37" s="54" customFormat="1" x14ac:dyDescent="0.2">
      <c r="B69" s="18"/>
      <c r="K69" s="18"/>
      <c r="R69" s="58"/>
      <c r="U69" s="18"/>
      <c r="X69" s="82"/>
      <c r="Y69" s="82"/>
      <c r="Z69" s="82"/>
      <c r="AA69" s="82"/>
      <c r="AB69" s="82"/>
      <c r="AC69" s="82"/>
      <c r="AD69" s="82"/>
      <c r="AK69" s="58"/>
    </row>
    <row r="70" spans="2:37" s="54" customFormat="1" x14ac:dyDescent="0.2">
      <c r="B70" s="18"/>
      <c r="K70" s="18"/>
      <c r="R70" s="58"/>
      <c r="U70" s="18"/>
      <c r="X70" s="82"/>
      <c r="Y70" s="82"/>
      <c r="Z70" s="82"/>
      <c r="AA70" s="82"/>
      <c r="AB70" s="82"/>
      <c r="AC70" s="82"/>
      <c r="AD70" s="82"/>
      <c r="AK70" s="58"/>
    </row>
    <row r="71" spans="2:37" s="54" customFormat="1" x14ac:dyDescent="0.2">
      <c r="B71" s="18"/>
      <c r="K71" s="18"/>
      <c r="R71" s="58"/>
      <c r="U71" s="18"/>
      <c r="X71" s="82"/>
      <c r="Y71" s="82"/>
      <c r="Z71" s="82"/>
      <c r="AA71" s="82"/>
      <c r="AB71" s="82"/>
      <c r="AC71" s="82"/>
      <c r="AD71" s="82"/>
      <c r="AK71" s="58"/>
    </row>
    <row r="72" spans="2:37" s="54" customFormat="1" x14ac:dyDescent="0.2">
      <c r="B72" s="18"/>
      <c r="K72" s="18"/>
      <c r="R72" s="58"/>
      <c r="U72" s="18"/>
      <c r="X72" s="82"/>
      <c r="Y72" s="82"/>
      <c r="Z72" s="82"/>
      <c r="AA72" s="82"/>
      <c r="AB72" s="82"/>
      <c r="AC72" s="82"/>
      <c r="AD72" s="82"/>
      <c r="AK72" s="58"/>
    </row>
    <row r="73" spans="2:37" s="54" customFormat="1" x14ac:dyDescent="0.2">
      <c r="B73" s="18"/>
      <c r="K73" s="18"/>
      <c r="R73" s="58"/>
      <c r="U73" s="18"/>
      <c r="X73" s="82"/>
      <c r="Y73" s="82"/>
      <c r="Z73" s="82"/>
      <c r="AA73" s="82"/>
      <c r="AB73" s="82"/>
      <c r="AC73" s="82"/>
      <c r="AD73" s="82"/>
      <c r="AK73" s="58"/>
    </row>
    <row r="74" spans="2:37" s="54" customFormat="1" x14ac:dyDescent="0.2">
      <c r="B74" s="18"/>
      <c r="L74" s="82"/>
      <c r="M74" s="82"/>
      <c r="N74" s="82"/>
      <c r="O74" s="82"/>
      <c r="P74" s="82"/>
      <c r="Q74" s="82"/>
      <c r="R74" s="83"/>
      <c r="S74" s="82"/>
      <c r="T74" s="82"/>
      <c r="U74" s="18"/>
      <c r="V74" s="82"/>
      <c r="W74" s="82"/>
      <c r="X74" s="82"/>
      <c r="Y74" s="82"/>
      <c r="Z74" s="82"/>
      <c r="AA74" s="82"/>
      <c r="AB74" s="82"/>
      <c r="AC74" s="82"/>
      <c r="AD74" s="82"/>
      <c r="AK74" s="58"/>
    </row>
    <row r="75" spans="2:37" s="54" customFormat="1" x14ac:dyDescent="0.2">
      <c r="B75" s="18"/>
      <c r="L75" s="82"/>
      <c r="M75" s="82"/>
      <c r="N75" s="82"/>
      <c r="O75" s="82"/>
      <c r="P75" s="82"/>
      <c r="Q75" s="82"/>
      <c r="R75" s="83"/>
      <c r="S75" s="82"/>
      <c r="T75" s="82"/>
      <c r="U75" s="18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58"/>
    </row>
    <row r="76" spans="2:37" s="54" customFormat="1" x14ac:dyDescent="0.2">
      <c r="B76" s="18"/>
      <c r="L76" s="82"/>
      <c r="M76" s="82"/>
      <c r="N76" s="82"/>
      <c r="O76" s="82"/>
      <c r="P76" s="82"/>
      <c r="Q76" s="82"/>
      <c r="R76" s="83"/>
      <c r="S76" s="82"/>
      <c r="T76" s="82"/>
      <c r="U76" s="18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58"/>
    </row>
    <row r="77" spans="2:37" s="54" customFormat="1" x14ac:dyDescent="0.2">
      <c r="B77" s="18"/>
      <c r="L77" s="82"/>
      <c r="M77" s="82"/>
      <c r="N77" s="82"/>
      <c r="O77" s="82"/>
      <c r="P77" s="82"/>
      <c r="Q77" s="82"/>
      <c r="R77" s="83"/>
      <c r="S77" s="82"/>
      <c r="T77" s="82"/>
      <c r="U77" s="18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58"/>
    </row>
    <row r="78" spans="2:37" s="54" customFormat="1" x14ac:dyDescent="0.2">
      <c r="B78" s="18"/>
      <c r="L78" s="82"/>
      <c r="M78" s="82"/>
      <c r="N78" s="82"/>
      <c r="O78" s="82"/>
      <c r="P78" s="82"/>
      <c r="Q78" s="82"/>
      <c r="R78" s="83"/>
      <c r="S78" s="82"/>
      <c r="T78" s="82"/>
      <c r="U78" s="18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58"/>
    </row>
    <row r="79" spans="2:37" s="54" customFormat="1" x14ac:dyDescent="0.2">
      <c r="B79" s="18"/>
      <c r="L79" s="82"/>
      <c r="M79" s="82"/>
      <c r="N79" s="82"/>
      <c r="O79" s="82"/>
      <c r="P79" s="82"/>
      <c r="Q79" s="82"/>
      <c r="R79" s="83"/>
      <c r="S79" s="82"/>
      <c r="T79" s="82"/>
      <c r="U79" s="18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58"/>
    </row>
    <row r="80" spans="2:37" s="54" customFormat="1" x14ac:dyDescent="0.2">
      <c r="B80" s="18"/>
      <c r="L80" s="82"/>
      <c r="M80" s="82"/>
      <c r="N80" s="82"/>
      <c r="O80" s="82"/>
      <c r="P80" s="82"/>
      <c r="Q80" s="82"/>
      <c r="R80" s="83"/>
      <c r="S80" s="82"/>
      <c r="T80" s="82"/>
      <c r="U80" s="18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58"/>
    </row>
    <row r="81" spans="2:37" s="54" customFormat="1" x14ac:dyDescent="0.2">
      <c r="B81" s="18"/>
      <c r="L81" s="82"/>
      <c r="M81" s="82"/>
      <c r="N81" s="82"/>
      <c r="O81" s="82"/>
      <c r="P81" s="82"/>
      <c r="Q81" s="82"/>
      <c r="R81" s="83"/>
      <c r="S81" s="82"/>
      <c r="T81" s="82"/>
      <c r="U81" s="18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58"/>
    </row>
    <row r="82" spans="2:37" s="54" customFormat="1" x14ac:dyDescent="0.2">
      <c r="B82" s="18"/>
      <c r="L82" s="82"/>
      <c r="M82" s="82"/>
      <c r="N82" s="82"/>
      <c r="O82" s="82"/>
      <c r="P82" s="82"/>
      <c r="Q82" s="82"/>
      <c r="R82" s="83"/>
      <c r="S82" s="82"/>
      <c r="T82" s="82"/>
      <c r="U82" s="18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58"/>
    </row>
    <row r="83" spans="2:37" s="54" customFormat="1" x14ac:dyDescent="0.2">
      <c r="B83" s="18"/>
      <c r="L83" s="82"/>
      <c r="M83" s="82"/>
      <c r="N83" s="82"/>
      <c r="O83" s="82"/>
      <c r="P83" s="82"/>
      <c r="Q83" s="82"/>
      <c r="R83" s="83"/>
      <c r="S83" s="82"/>
      <c r="T83" s="82"/>
      <c r="U83" s="18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58"/>
    </row>
    <row r="84" spans="2:37" s="54" customFormat="1" x14ac:dyDescent="0.2">
      <c r="B84" s="18"/>
      <c r="L84" s="82"/>
      <c r="M84" s="82"/>
      <c r="N84" s="82"/>
      <c r="O84" s="82"/>
      <c r="P84" s="82"/>
      <c r="Q84" s="82"/>
      <c r="R84" s="83"/>
      <c r="S84" s="82"/>
      <c r="T84" s="82"/>
      <c r="U84" s="18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58"/>
    </row>
    <row r="85" spans="2:37" s="54" customFormat="1" x14ac:dyDescent="0.2">
      <c r="B85" s="18"/>
      <c r="L85" s="82"/>
      <c r="M85" s="82"/>
      <c r="N85" s="82"/>
      <c r="O85" s="82"/>
      <c r="P85" s="82"/>
      <c r="Q85" s="82"/>
      <c r="R85" s="83"/>
      <c r="S85" s="82"/>
      <c r="T85" s="82"/>
      <c r="U85" s="18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58"/>
    </row>
    <row r="86" spans="2:37" s="54" customFormat="1" x14ac:dyDescent="0.2">
      <c r="B86" s="18"/>
      <c r="L86" s="82"/>
      <c r="M86" s="82"/>
      <c r="N86" s="82"/>
      <c r="O86" s="82"/>
      <c r="P86" s="82"/>
      <c r="Q86" s="82"/>
      <c r="R86" s="83"/>
      <c r="S86" s="82"/>
      <c r="T86" s="82"/>
      <c r="U86" s="18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58"/>
    </row>
    <row r="87" spans="2:37" s="54" customFormat="1" x14ac:dyDescent="0.2">
      <c r="B87" s="18"/>
      <c r="L87" s="82"/>
      <c r="M87" s="82"/>
      <c r="N87" s="82"/>
      <c r="O87" s="82"/>
      <c r="P87" s="82"/>
      <c r="Q87" s="82"/>
      <c r="R87" s="83"/>
      <c r="S87" s="82"/>
      <c r="T87" s="82"/>
      <c r="U87" s="18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58"/>
    </row>
    <row r="88" spans="2:37" s="54" customFormat="1" x14ac:dyDescent="0.2">
      <c r="B88" s="18"/>
      <c r="K88" s="82"/>
      <c r="L88" s="82"/>
      <c r="M88" s="82"/>
      <c r="N88" s="82"/>
      <c r="O88" s="82"/>
      <c r="P88" s="82"/>
      <c r="Q88" s="82"/>
      <c r="R88" s="83"/>
      <c r="S88" s="82"/>
      <c r="T88" s="82"/>
      <c r="U88" s="18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58"/>
    </row>
    <row r="89" spans="2:37" s="54" customFormat="1" x14ac:dyDescent="0.2">
      <c r="B89" s="18"/>
      <c r="K89" s="82"/>
      <c r="L89" s="82"/>
      <c r="M89" s="82"/>
      <c r="N89" s="82"/>
      <c r="O89" s="82"/>
      <c r="P89" s="82"/>
      <c r="Q89" s="82"/>
      <c r="R89" s="83"/>
      <c r="S89" s="82"/>
      <c r="T89" s="82"/>
      <c r="U89" s="18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58"/>
    </row>
    <row r="90" spans="2:37" s="54" customFormat="1" x14ac:dyDescent="0.2">
      <c r="B90" s="18"/>
      <c r="K90" s="82"/>
      <c r="L90" s="82"/>
      <c r="M90" s="82"/>
      <c r="N90" s="82"/>
      <c r="O90" s="82"/>
      <c r="P90" s="82"/>
      <c r="Q90" s="82"/>
      <c r="R90" s="83"/>
      <c r="S90" s="82"/>
      <c r="T90" s="82"/>
      <c r="U90" s="18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58"/>
    </row>
    <row r="91" spans="2:37" s="54" customFormat="1" x14ac:dyDescent="0.2">
      <c r="B91" s="18"/>
      <c r="K91" s="82"/>
      <c r="L91" s="82"/>
      <c r="M91" s="82"/>
      <c r="N91" s="82"/>
      <c r="O91" s="82"/>
      <c r="P91" s="82"/>
      <c r="Q91" s="82"/>
      <c r="R91" s="83"/>
      <c r="S91" s="82"/>
      <c r="T91" s="82"/>
      <c r="U91" s="18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58"/>
    </row>
    <row r="92" spans="2:37" s="54" customFormat="1" x14ac:dyDescent="0.2">
      <c r="B92" s="18"/>
      <c r="K92" s="82"/>
      <c r="L92" s="82"/>
      <c r="M92" s="82"/>
      <c r="N92" s="82"/>
      <c r="O92" s="82"/>
      <c r="P92" s="82"/>
      <c r="Q92" s="82"/>
      <c r="R92" s="83"/>
      <c r="S92" s="82"/>
      <c r="T92" s="82"/>
      <c r="U92" s="18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58"/>
    </row>
    <row r="93" spans="2:37" s="54" customFormat="1" x14ac:dyDescent="0.2">
      <c r="B93" s="18"/>
      <c r="K93" s="82"/>
      <c r="L93" s="82"/>
      <c r="M93" s="82"/>
      <c r="N93" s="82"/>
      <c r="O93" s="82"/>
      <c r="P93" s="82"/>
      <c r="Q93" s="82"/>
      <c r="R93" s="83"/>
      <c r="S93" s="82"/>
      <c r="T93" s="82"/>
      <c r="U93" s="18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58"/>
    </row>
    <row r="94" spans="2:37" s="54" customFormat="1" x14ac:dyDescent="0.2">
      <c r="B94" s="18"/>
      <c r="K94" s="82"/>
      <c r="L94" s="82"/>
      <c r="M94" s="82"/>
      <c r="N94" s="82"/>
      <c r="O94" s="82"/>
      <c r="P94" s="82"/>
      <c r="Q94" s="82"/>
      <c r="R94" s="83"/>
      <c r="S94" s="82"/>
      <c r="T94" s="82"/>
      <c r="U94" s="18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58"/>
    </row>
    <row r="95" spans="2:37" s="54" customFormat="1" x14ac:dyDescent="0.2">
      <c r="B95" s="18"/>
      <c r="K95" s="82"/>
      <c r="L95" s="82"/>
      <c r="M95" s="82"/>
      <c r="N95" s="82"/>
      <c r="O95" s="82"/>
      <c r="P95" s="82"/>
      <c r="Q95" s="82"/>
      <c r="R95" s="83"/>
      <c r="S95" s="82"/>
      <c r="T95" s="82"/>
      <c r="U95" s="18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58"/>
    </row>
    <row r="96" spans="2:37" s="54" customFormat="1" x14ac:dyDescent="0.2">
      <c r="B96" s="18"/>
      <c r="K96" s="82"/>
      <c r="L96" s="82"/>
      <c r="M96" s="82"/>
      <c r="N96" s="82"/>
      <c r="O96" s="82"/>
      <c r="P96" s="82"/>
      <c r="Q96" s="82"/>
      <c r="R96" s="83"/>
      <c r="S96" s="82"/>
      <c r="T96" s="82"/>
      <c r="U96" s="18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58"/>
    </row>
    <row r="97" spans="2:37" s="54" customFormat="1" x14ac:dyDescent="0.2">
      <c r="B97" s="18"/>
      <c r="K97" s="82"/>
      <c r="L97" s="82"/>
      <c r="M97" s="82"/>
      <c r="N97" s="82"/>
      <c r="O97" s="82"/>
      <c r="P97" s="82"/>
      <c r="Q97" s="82"/>
      <c r="R97" s="83"/>
      <c r="S97" s="82"/>
      <c r="T97" s="82"/>
      <c r="U97" s="18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58"/>
    </row>
    <row r="98" spans="2:37" s="54" customFormat="1" x14ac:dyDescent="0.2">
      <c r="B98" s="18"/>
      <c r="K98" s="82"/>
      <c r="L98" s="82"/>
      <c r="M98" s="82"/>
      <c r="N98" s="82"/>
      <c r="O98" s="82"/>
      <c r="P98" s="82"/>
      <c r="Q98" s="82"/>
      <c r="R98" s="83"/>
      <c r="S98" s="82"/>
      <c r="T98" s="82"/>
      <c r="U98" s="18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58"/>
    </row>
    <row r="99" spans="2:37" s="54" customFormat="1" x14ac:dyDescent="0.2">
      <c r="B99" s="18"/>
      <c r="K99" s="82"/>
      <c r="L99" s="82"/>
      <c r="M99" s="82"/>
      <c r="N99" s="82"/>
      <c r="O99" s="82"/>
      <c r="P99" s="82"/>
      <c r="Q99" s="82"/>
      <c r="R99" s="83"/>
      <c r="S99" s="82"/>
      <c r="T99" s="82"/>
      <c r="U99" s="18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58"/>
    </row>
    <row r="100" spans="2:37" s="54" customFormat="1" x14ac:dyDescent="0.2">
      <c r="B100" s="18"/>
      <c r="K100" s="82"/>
      <c r="L100" s="82"/>
      <c r="M100" s="82"/>
      <c r="N100" s="82"/>
      <c r="O100" s="82"/>
      <c r="P100" s="82"/>
      <c r="Q100" s="82"/>
      <c r="R100" s="83"/>
      <c r="S100" s="82"/>
      <c r="T100" s="82"/>
      <c r="U100" s="18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58"/>
    </row>
    <row r="101" spans="2:37" s="54" customFormat="1" x14ac:dyDescent="0.2">
      <c r="B101" s="18"/>
      <c r="K101" s="82"/>
      <c r="L101" s="82"/>
      <c r="M101" s="82"/>
      <c r="N101" s="82"/>
      <c r="O101" s="82"/>
      <c r="P101" s="82"/>
      <c r="Q101" s="82"/>
      <c r="R101" s="83"/>
      <c r="S101" s="82"/>
      <c r="T101" s="82"/>
      <c r="U101" s="18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58"/>
    </row>
    <row r="102" spans="2:37" s="54" customFormat="1" x14ac:dyDescent="0.2">
      <c r="B102" s="18"/>
      <c r="K102" s="82"/>
      <c r="L102" s="82"/>
      <c r="M102" s="82"/>
      <c r="N102" s="82"/>
      <c r="O102" s="82"/>
      <c r="P102" s="82"/>
      <c r="Q102" s="82"/>
      <c r="R102" s="83"/>
      <c r="S102" s="82"/>
      <c r="T102" s="82"/>
      <c r="U102" s="18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58"/>
    </row>
    <row r="103" spans="2:37" s="54" customFormat="1" x14ac:dyDescent="0.2">
      <c r="B103" s="18"/>
      <c r="K103" s="82"/>
      <c r="L103" s="82"/>
      <c r="M103" s="82"/>
      <c r="N103" s="82"/>
      <c r="O103" s="82"/>
      <c r="P103" s="82"/>
      <c r="Q103" s="82"/>
      <c r="R103" s="83"/>
      <c r="S103" s="82"/>
      <c r="T103" s="82"/>
      <c r="U103" s="18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58"/>
    </row>
    <row r="104" spans="2:37" s="54" customFormat="1" x14ac:dyDescent="0.2">
      <c r="B104" s="18"/>
      <c r="K104" s="82"/>
      <c r="L104" s="82"/>
      <c r="M104" s="82"/>
      <c r="N104" s="82"/>
      <c r="O104" s="82"/>
      <c r="P104" s="82"/>
      <c r="Q104" s="82"/>
      <c r="R104" s="83"/>
      <c r="S104" s="82"/>
      <c r="T104" s="82"/>
      <c r="U104" s="18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58"/>
    </row>
    <row r="105" spans="2:37" s="54" customFormat="1" x14ac:dyDescent="0.2">
      <c r="B105" s="18"/>
      <c r="K105" s="82"/>
      <c r="L105" s="82"/>
      <c r="M105" s="82"/>
      <c r="N105" s="82"/>
      <c r="O105" s="82"/>
      <c r="P105" s="82"/>
      <c r="Q105" s="82"/>
      <c r="R105" s="83"/>
      <c r="S105" s="82"/>
      <c r="T105" s="82"/>
      <c r="U105" s="18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58"/>
    </row>
    <row r="106" spans="2:37" s="54" customFormat="1" x14ac:dyDescent="0.2">
      <c r="B106" s="18"/>
      <c r="K106" s="82"/>
      <c r="L106" s="82"/>
      <c r="M106" s="82"/>
      <c r="N106" s="82"/>
      <c r="O106" s="82"/>
      <c r="P106" s="82"/>
      <c r="Q106" s="82"/>
      <c r="R106" s="83"/>
      <c r="S106" s="82"/>
      <c r="T106" s="82"/>
      <c r="U106" s="18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58"/>
    </row>
    <row r="107" spans="2:37" s="54" customFormat="1" x14ac:dyDescent="0.2">
      <c r="B107" s="18"/>
      <c r="K107" s="82"/>
      <c r="L107" s="82"/>
      <c r="M107" s="82"/>
      <c r="N107" s="82"/>
      <c r="O107" s="82"/>
      <c r="P107" s="82"/>
      <c r="Q107" s="82"/>
      <c r="R107" s="83"/>
      <c r="S107" s="82"/>
      <c r="T107" s="82"/>
      <c r="U107" s="18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58"/>
    </row>
    <row r="108" spans="2:37" s="54" customFormat="1" x14ac:dyDescent="0.2">
      <c r="B108" s="18"/>
      <c r="K108" s="82"/>
      <c r="L108" s="82"/>
      <c r="M108" s="82"/>
      <c r="N108" s="82"/>
      <c r="O108" s="82"/>
      <c r="P108" s="82"/>
      <c r="Q108" s="82"/>
      <c r="R108" s="83"/>
      <c r="S108" s="82"/>
      <c r="T108" s="82"/>
      <c r="U108" s="18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58"/>
    </row>
    <row r="109" spans="2:37" s="54" customFormat="1" x14ac:dyDescent="0.2">
      <c r="B109" s="18"/>
      <c r="K109" s="82"/>
      <c r="L109" s="82"/>
      <c r="M109" s="82"/>
      <c r="N109" s="82"/>
      <c r="O109" s="82"/>
      <c r="P109" s="82"/>
      <c r="Q109" s="82"/>
      <c r="R109" s="83"/>
      <c r="S109" s="82"/>
      <c r="T109" s="82"/>
      <c r="U109" s="18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58"/>
    </row>
    <row r="110" spans="2:37" s="54" customFormat="1" x14ac:dyDescent="0.2">
      <c r="B110" s="18"/>
      <c r="K110" s="82"/>
      <c r="L110" s="82"/>
      <c r="M110" s="82"/>
      <c r="N110" s="82"/>
      <c r="O110" s="82"/>
      <c r="P110" s="82"/>
      <c r="Q110" s="82"/>
      <c r="R110" s="83"/>
      <c r="S110" s="82"/>
      <c r="T110" s="82"/>
      <c r="U110" s="18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58"/>
    </row>
    <row r="111" spans="2:37" s="54" customFormat="1" x14ac:dyDescent="0.2">
      <c r="B111" s="18"/>
      <c r="K111" s="82"/>
      <c r="L111" s="82"/>
      <c r="M111" s="82"/>
      <c r="N111" s="82"/>
      <c r="O111" s="82"/>
      <c r="P111" s="82"/>
      <c r="Q111" s="82"/>
      <c r="R111" s="83"/>
      <c r="S111" s="82"/>
      <c r="T111" s="82"/>
      <c r="U111" s="18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58"/>
    </row>
    <row r="112" spans="2:37" s="54" customFormat="1" x14ac:dyDescent="0.2">
      <c r="B112" s="18"/>
      <c r="K112" s="82"/>
      <c r="L112" s="82"/>
      <c r="M112" s="82"/>
      <c r="N112" s="82"/>
      <c r="O112" s="82"/>
      <c r="P112" s="82"/>
      <c r="Q112" s="82"/>
      <c r="R112" s="83"/>
      <c r="S112" s="82"/>
      <c r="T112" s="82"/>
      <c r="U112" s="18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58"/>
    </row>
    <row r="113" spans="2:37" s="54" customFormat="1" x14ac:dyDescent="0.2">
      <c r="B113" s="18"/>
      <c r="K113" s="82"/>
      <c r="L113" s="82"/>
      <c r="M113" s="82"/>
      <c r="N113" s="82"/>
      <c r="O113" s="82"/>
      <c r="P113" s="82"/>
      <c r="Q113" s="82"/>
      <c r="R113" s="83"/>
      <c r="S113" s="82"/>
      <c r="T113" s="82"/>
      <c r="U113" s="18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58"/>
    </row>
    <row r="114" spans="2:37" s="54" customFormat="1" x14ac:dyDescent="0.2">
      <c r="B114" s="18"/>
      <c r="K114" s="82"/>
      <c r="L114" s="82"/>
      <c r="M114" s="82"/>
      <c r="N114" s="82"/>
      <c r="O114" s="82"/>
      <c r="P114" s="82"/>
      <c r="Q114" s="82"/>
      <c r="R114" s="83"/>
      <c r="S114" s="82"/>
      <c r="T114" s="82"/>
      <c r="U114" s="18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58"/>
    </row>
    <row r="115" spans="2:37" s="54" customFormat="1" x14ac:dyDescent="0.2">
      <c r="B115" s="18"/>
      <c r="K115" s="82"/>
      <c r="L115" s="82"/>
      <c r="M115" s="82"/>
      <c r="N115" s="82"/>
      <c r="O115" s="82"/>
      <c r="P115" s="82"/>
      <c r="Q115" s="82"/>
      <c r="R115" s="83"/>
      <c r="S115" s="82"/>
      <c r="T115" s="82"/>
      <c r="U115" s="18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58"/>
    </row>
    <row r="116" spans="2:37" s="54" customFormat="1" x14ac:dyDescent="0.2">
      <c r="B116" s="18"/>
      <c r="K116" s="82"/>
      <c r="L116" s="82"/>
      <c r="M116" s="82"/>
      <c r="N116" s="82"/>
      <c r="O116" s="82"/>
      <c r="P116" s="82"/>
      <c r="Q116" s="82"/>
      <c r="R116" s="83"/>
      <c r="S116" s="82"/>
      <c r="T116" s="82"/>
      <c r="U116" s="18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58"/>
    </row>
    <row r="117" spans="2:37" s="54" customFormat="1" x14ac:dyDescent="0.2">
      <c r="B117" s="18"/>
      <c r="K117" s="82"/>
      <c r="L117" s="82"/>
      <c r="M117" s="82"/>
      <c r="N117" s="82"/>
      <c r="O117" s="82"/>
      <c r="P117" s="82"/>
      <c r="Q117" s="82"/>
      <c r="R117" s="83"/>
      <c r="S117" s="82"/>
      <c r="T117" s="82"/>
      <c r="U117" s="18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58"/>
    </row>
    <row r="118" spans="2:37" s="54" customFormat="1" x14ac:dyDescent="0.2">
      <c r="B118" s="18"/>
      <c r="K118" s="82"/>
      <c r="L118" s="82"/>
      <c r="M118" s="82"/>
      <c r="N118" s="82"/>
      <c r="O118" s="82"/>
      <c r="P118" s="82"/>
      <c r="Q118" s="82"/>
      <c r="R118" s="83"/>
      <c r="S118" s="82"/>
      <c r="T118" s="82"/>
      <c r="U118" s="18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58"/>
    </row>
    <row r="119" spans="2:37" s="54" customFormat="1" x14ac:dyDescent="0.2">
      <c r="B119" s="18"/>
      <c r="K119" s="82"/>
      <c r="L119" s="82"/>
      <c r="M119" s="82"/>
      <c r="N119" s="82"/>
      <c r="O119" s="82"/>
      <c r="P119" s="82"/>
      <c r="Q119" s="82"/>
      <c r="R119" s="83"/>
      <c r="S119" s="82"/>
      <c r="T119" s="82"/>
      <c r="U119" s="18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58"/>
    </row>
    <row r="120" spans="2:37" s="54" customFormat="1" x14ac:dyDescent="0.2">
      <c r="B120" s="18"/>
      <c r="K120" s="82"/>
      <c r="L120" s="82"/>
      <c r="M120" s="82"/>
      <c r="N120" s="82"/>
      <c r="O120" s="82"/>
      <c r="P120" s="82"/>
      <c r="Q120" s="82"/>
      <c r="R120" s="83"/>
      <c r="S120" s="82"/>
      <c r="T120" s="82"/>
      <c r="U120" s="18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58"/>
    </row>
    <row r="121" spans="2:37" s="54" customFormat="1" x14ac:dyDescent="0.2">
      <c r="B121" s="18"/>
      <c r="K121" s="82"/>
      <c r="L121" s="82"/>
      <c r="M121" s="82"/>
      <c r="N121" s="82"/>
      <c r="O121" s="82"/>
      <c r="P121" s="82"/>
      <c r="Q121" s="82"/>
      <c r="R121" s="83"/>
      <c r="S121" s="82"/>
      <c r="T121" s="82"/>
      <c r="U121" s="18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58"/>
    </row>
    <row r="122" spans="2:37" s="54" customFormat="1" x14ac:dyDescent="0.2">
      <c r="B122" s="18"/>
      <c r="K122" s="82"/>
      <c r="L122" s="82"/>
      <c r="M122" s="82"/>
      <c r="N122" s="82"/>
      <c r="O122" s="82"/>
      <c r="P122" s="82"/>
      <c r="Q122" s="82"/>
      <c r="R122" s="83"/>
      <c r="S122" s="82"/>
      <c r="T122" s="82"/>
      <c r="U122" s="18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58"/>
    </row>
    <row r="123" spans="2:37" s="54" customFormat="1" x14ac:dyDescent="0.2">
      <c r="B123" s="18"/>
      <c r="K123" s="82"/>
      <c r="L123" s="82"/>
      <c r="M123" s="82"/>
      <c r="N123" s="82"/>
      <c r="O123" s="82"/>
      <c r="P123" s="82"/>
      <c r="Q123" s="82"/>
      <c r="R123" s="83"/>
      <c r="S123" s="82"/>
      <c r="T123" s="82"/>
      <c r="U123" s="18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58"/>
    </row>
    <row r="124" spans="2:37" s="54" customFormat="1" x14ac:dyDescent="0.2">
      <c r="B124" s="18"/>
      <c r="K124" s="82"/>
      <c r="L124" s="82"/>
      <c r="M124" s="82"/>
      <c r="N124" s="82"/>
      <c r="O124" s="82"/>
      <c r="P124" s="82"/>
      <c r="Q124" s="82"/>
      <c r="R124" s="83"/>
      <c r="S124" s="82"/>
      <c r="T124" s="82"/>
      <c r="U124" s="18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58"/>
    </row>
    <row r="125" spans="2:37" s="54" customFormat="1" x14ac:dyDescent="0.2">
      <c r="B125" s="18"/>
      <c r="K125" s="82"/>
      <c r="L125" s="82"/>
      <c r="M125" s="82"/>
      <c r="N125" s="82"/>
      <c r="O125" s="82"/>
      <c r="P125" s="82"/>
      <c r="Q125" s="82"/>
      <c r="R125" s="83"/>
      <c r="S125" s="82"/>
      <c r="T125" s="82"/>
      <c r="U125" s="18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58"/>
    </row>
    <row r="126" spans="2:37" s="54" customFormat="1" x14ac:dyDescent="0.2">
      <c r="B126" s="18"/>
      <c r="K126" s="82"/>
      <c r="L126" s="82"/>
      <c r="M126" s="82"/>
      <c r="N126" s="82"/>
      <c r="O126" s="82"/>
      <c r="P126" s="82"/>
      <c r="Q126" s="82"/>
      <c r="R126" s="83"/>
      <c r="S126" s="82"/>
      <c r="T126" s="82"/>
      <c r="U126" s="18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58"/>
    </row>
    <row r="127" spans="2:37" s="54" customFormat="1" x14ac:dyDescent="0.2">
      <c r="B127" s="18"/>
      <c r="K127" s="82"/>
      <c r="L127" s="82"/>
      <c r="M127" s="82"/>
      <c r="N127" s="82"/>
      <c r="O127" s="82"/>
      <c r="P127" s="82"/>
      <c r="Q127" s="82"/>
      <c r="R127" s="83"/>
      <c r="S127" s="82"/>
      <c r="T127" s="82"/>
      <c r="U127" s="18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58"/>
    </row>
    <row r="128" spans="2:37" s="54" customFormat="1" x14ac:dyDescent="0.2">
      <c r="B128" s="18"/>
      <c r="K128" s="82"/>
      <c r="L128" s="82"/>
      <c r="M128" s="82"/>
      <c r="N128" s="82"/>
      <c r="O128" s="82"/>
      <c r="P128" s="82"/>
      <c r="Q128" s="82"/>
      <c r="R128" s="83"/>
      <c r="S128" s="82"/>
      <c r="T128" s="82"/>
      <c r="U128" s="18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58"/>
    </row>
    <row r="129" spans="2:37" s="54" customFormat="1" x14ac:dyDescent="0.2">
      <c r="B129" s="18"/>
      <c r="K129" s="82"/>
      <c r="L129" s="82"/>
      <c r="M129" s="82"/>
      <c r="N129" s="82"/>
      <c r="O129" s="82"/>
      <c r="P129" s="82"/>
      <c r="Q129" s="82"/>
      <c r="R129" s="83"/>
      <c r="S129" s="82"/>
      <c r="T129" s="82"/>
      <c r="U129" s="18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58"/>
    </row>
    <row r="130" spans="2:37" s="54" customFormat="1" x14ac:dyDescent="0.2">
      <c r="B130" s="18"/>
      <c r="K130" s="82"/>
      <c r="L130" s="82"/>
      <c r="M130" s="82"/>
      <c r="N130" s="82"/>
      <c r="O130" s="82"/>
      <c r="P130" s="82"/>
      <c r="Q130" s="82"/>
      <c r="R130" s="83"/>
      <c r="S130" s="82"/>
      <c r="T130" s="82"/>
      <c r="U130" s="18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58"/>
    </row>
    <row r="131" spans="2:37" s="54" customFormat="1" x14ac:dyDescent="0.2">
      <c r="B131" s="18"/>
      <c r="K131" s="82"/>
      <c r="L131" s="82"/>
      <c r="M131" s="82"/>
      <c r="N131" s="82"/>
      <c r="O131" s="82"/>
      <c r="P131" s="82"/>
      <c r="Q131" s="82"/>
      <c r="R131" s="83"/>
      <c r="S131" s="82"/>
      <c r="T131" s="82"/>
      <c r="U131" s="18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58"/>
    </row>
    <row r="132" spans="2:37" s="54" customFormat="1" x14ac:dyDescent="0.2">
      <c r="B132" s="18"/>
      <c r="K132" s="82"/>
      <c r="L132" s="82"/>
      <c r="M132" s="82"/>
      <c r="N132" s="82"/>
      <c r="O132" s="82"/>
      <c r="P132" s="82"/>
      <c r="Q132" s="82"/>
      <c r="R132" s="83"/>
      <c r="S132" s="82"/>
      <c r="T132" s="82"/>
      <c r="U132" s="18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58"/>
    </row>
    <row r="133" spans="2:37" s="54" customFormat="1" x14ac:dyDescent="0.2">
      <c r="B133" s="18"/>
      <c r="K133" s="82"/>
      <c r="L133" s="82"/>
      <c r="M133" s="82"/>
      <c r="N133" s="82"/>
      <c r="O133" s="82"/>
      <c r="P133" s="82"/>
      <c r="Q133" s="82"/>
      <c r="R133" s="83"/>
      <c r="S133" s="82"/>
      <c r="T133" s="82"/>
      <c r="U133" s="18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58"/>
    </row>
    <row r="134" spans="2:37" s="54" customFormat="1" x14ac:dyDescent="0.2">
      <c r="B134" s="18"/>
      <c r="K134" s="82"/>
      <c r="L134" s="82"/>
      <c r="M134" s="82"/>
      <c r="N134" s="82"/>
      <c r="O134" s="82"/>
      <c r="P134" s="82"/>
      <c r="Q134" s="82"/>
      <c r="R134" s="83"/>
      <c r="S134" s="82"/>
      <c r="T134" s="82"/>
      <c r="U134" s="18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58"/>
    </row>
    <row r="135" spans="2:37" s="54" customFormat="1" x14ac:dyDescent="0.2">
      <c r="B135" s="18"/>
      <c r="K135" s="82"/>
      <c r="L135" s="82"/>
      <c r="M135" s="82"/>
      <c r="N135" s="82"/>
      <c r="O135" s="82"/>
      <c r="P135" s="82"/>
      <c r="Q135" s="82"/>
      <c r="R135" s="83"/>
      <c r="S135" s="82"/>
      <c r="T135" s="82"/>
      <c r="U135" s="18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58"/>
    </row>
    <row r="136" spans="2:37" s="54" customFormat="1" x14ac:dyDescent="0.2">
      <c r="B136" s="18"/>
      <c r="K136" s="82"/>
      <c r="L136" s="82"/>
      <c r="M136" s="82"/>
      <c r="N136" s="82"/>
      <c r="O136" s="82"/>
      <c r="P136" s="82"/>
      <c r="Q136" s="82"/>
      <c r="R136" s="83"/>
      <c r="S136" s="82"/>
      <c r="T136" s="82"/>
      <c r="U136" s="18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58"/>
    </row>
    <row r="137" spans="2:37" s="54" customFormat="1" x14ac:dyDescent="0.2">
      <c r="B137" s="18"/>
      <c r="K137" s="82"/>
      <c r="L137" s="82"/>
      <c r="M137" s="82"/>
      <c r="N137" s="82"/>
      <c r="O137" s="82"/>
      <c r="P137" s="82"/>
      <c r="Q137" s="82"/>
      <c r="R137" s="83"/>
      <c r="S137" s="82"/>
      <c r="T137" s="82"/>
      <c r="U137" s="18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58"/>
    </row>
    <row r="138" spans="2:37" s="54" customFormat="1" x14ac:dyDescent="0.2">
      <c r="B138" s="18"/>
      <c r="K138" s="82"/>
      <c r="L138" s="82"/>
      <c r="M138" s="82"/>
      <c r="N138" s="82"/>
      <c r="O138" s="82"/>
      <c r="P138" s="82"/>
      <c r="Q138" s="82"/>
      <c r="R138" s="83"/>
      <c r="S138" s="82"/>
      <c r="T138" s="82"/>
      <c r="U138" s="18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58"/>
    </row>
    <row r="139" spans="2:37" s="54" customFormat="1" x14ac:dyDescent="0.2">
      <c r="B139" s="18"/>
      <c r="K139" s="82"/>
      <c r="L139" s="82"/>
      <c r="M139" s="82"/>
      <c r="N139" s="82"/>
      <c r="O139" s="82"/>
      <c r="P139" s="82"/>
      <c r="Q139" s="82"/>
      <c r="R139" s="83"/>
      <c r="S139" s="82"/>
      <c r="T139" s="82"/>
      <c r="U139" s="18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58"/>
    </row>
    <row r="140" spans="2:37" s="54" customFormat="1" x14ac:dyDescent="0.2">
      <c r="B140" s="18"/>
      <c r="K140" s="82"/>
      <c r="L140" s="82"/>
      <c r="M140" s="82"/>
      <c r="N140" s="82"/>
      <c r="O140" s="82"/>
      <c r="P140" s="82"/>
      <c r="Q140" s="82"/>
      <c r="R140" s="83"/>
      <c r="S140" s="82"/>
      <c r="T140" s="82"/>
      <c r="U140" s="18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58"/>
    </row>
    <row r="141" spans="2:37" s="54" customFormat="1" x14ac:dyDescent="0.2">
      <c r="B141" s="18"/>
      <c r="K141" s="82"/>
      <c r="L141" s="82"/>
      <c r="M141" s="82"/>
      <c r="N141" s="82"/>
      <c r="O141" s="82"/>
      <c r="P141" s="82"/>
      <c r="Q141" s="82"/>
      <c r="R141" s="83"/>
      <c r="S141" s="82"/>
      <c r="T141" s="82"/>
      <c r="U141" s="18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58"/>
    </row>
    <row r="142" spans="2:37" s="54" customFormat="1" x14ac:dyDescent="0.2">
      <c r="B142" s="18"/>
      <c r="K142" s="82"/>
      <c r="L142" s="82"/>
      <c r="M142" s="82"/>
      <c r="N142" s="82"/>
      <c r="O142" s="82"/>
      <c r="P142" s="82"/>
      <c r="Q142" s="82"/>
      <c r="R142" s="83"/>
      <c r="S142" s="82"/>
      <c r="T142" s="82"/>
      <c r="U142" s="18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58"/>
    </row>
    <row r="143" spans="2:37" s="54" customFormat="1" x14ac:dyDescent="0.2">
      <c r="B143" s="18"/>
      <c r="K143" s="82"/>
      <c r="L143" s="82"/>
      <c r="M143" s="82"/>
      <c r="N143" s="82"/>
      <c r="O143" s="82"/>
      <c r="P143" s="82"/>
      <c r="Q143" s="82"/>
      <c r="R143" s="83"/>
      <c r="S143" s="82"/>
      <c r="T143" s="82"/>
      <c r="U143" s="18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58"/>
    </row>
    <row r="144" spans="2:37" s="54" customFormat="1" x14ac:dyDescent="0.2">
      <c r="B144" s="18"/>
      <c r="K144" s="82"/>
      <c r="L144" s="82"/>
      <c r="M144" s="82"/>
      <c r="N144" s="82"/>
      <c r="O144" s="82"/>
      <c r="P144" s="82"/>
      <c r="Q144" s="82"/>
      <c r="R144" s="83"/>
      <c r="S144" s="82"/>
      <c r="T144" s="82"/>
      <c r="U144" s="18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58"/>
    </row>
    <row r="145" spans="2:37" s="54" customFormat="1" x14ac:dyDescent="0.2">
      <c r="B145" s="18"/>
      <c r="K145" s="82"/>
      <c r="L145" s="82"/>
      <c r="M145" s="82"/>
      <c r="N145" s="82"/>
      <c r="O145" s="82"/>
      <c r="P145" s="82"/>
      <c r="Q145" s="82"/>
      <c r="R145" s="83"/>
      <c r="S145" s="82"/>
      <c r="T145" s="82"/>
      <c r="U145" s="18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58"/>
    </row>
    <row r="146" spans="2:37" s="54" customFormat="1" x14ac:dyDescent="0.2">
      <c r="B146" s="18"/>
      <c r="K146" s="82"/>
      <c r="L146" s="82"/>
      <c r="M146" s="82"/>
      <c r="N146" s="82"/>
      <c r="O146" s="82"/>
      <c r="P146" s="82"/>
      <c r="Q146" s="82"/>
      <c r="R146" s="83"/>
      <c r="S146" s="82"/>
      <c r="T146" s="82"/>
      <c r="U146" s="18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58"/>
    </row>
    <row r="147" spans="2:37" s="54" customFormat="1" x14ac:dyDescent="0.2">
      <c r="B147" s="18"/>
      <c r="K147" s="82"/>
      <c r="L147" s="82"/>
      <c r="M147" s="82"/>
      <c r="N147" s="82"/>
      <c r="O147" s="82"/>
      <c r="P147" s="82"/>
      <c r="Q147" s="82"/>
      <c r="R147" s="83"/>
      <c r="S147" s="82"/>
      <c r="T147" s="82"/>
      <c r="U147" s="18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58"/>
    </row>
    <row r="148" spans="2:37" s="54" customFormat="1" x14ac:dyDescent="0.2">
      <c r="B148" s="18"/>
      <c r="K148" s="82"/>
      <c r="L148" s="82"/>
      <c r="M148" s="82"/>
      <c r="N148" s="82"/>
      <c r="O148" s="82"/>
      <c r="P148" s="82"/>
      <c r="Q148" s="82"/>
      <c r="R148" s="83"/>
      <c r="S148" s="82"/>
      <c r="T148" s="82"/>
      <c r="U148" s="18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58"/>
    </row>
    <row r="149" spans="2:37" s="54" customFormat="1" x14ac:dyDescent="0.2">
      <c r="B149" s="18"/>
      <c r="K149" s="82"/>
      <c r="L149" s="82"/>
      <c r="M149" s="82"/>
      <c r="N149" s="82"/>
      <c r="O149" s="82"/>
      <c r="P149" s="82"/>
      <c r="Q149" s="82"/>
      <c r="R149" s="83"/>
      <c r="S149" s="82"/>
      <c r="T149" s="82"/>
      <c r="U149" s="18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58"/>
    </row>
    <row r="150" spans="2:37" s="54" customFormat="1" x14ac:dyDescent="0.2">
      <c r="B150" s="18"/>
      <c r="K150" s="82"/>
      <c r="L150" s="82"/>
      <c r="M150" s="82"/>
      <c r="N150" s="82"/>
      <c r="O150" s="82"/>
      <c r="P150" s="82"/>
      <c r="Q150" s="82"/>
      <c r="R150" s="83"/>
      <c r="S150" s="82"/>
      <c r="T150" s="82"/>
      <c r="U150" s="18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58"/>
    </row>
    <row r="151" spans="2:37" s="54" customFormat="1" x14ac:dyDescent="0.2">
      <c r="B151" s="18"/>
      <c r="K151" s="82"/>
      <c r="L151" s="82"/>
      <c r="M151" s="82"/>
      <c r="N151" s="82"/>
      <c r="O151" s="82"/>
      <c r="P151" s="82"/>
      <c r="Q151" s="82"/>
      <c r="R151" s="83"/>
      <c r="S151" s="82"/>
      <c r="T151" s="82"/>
      <c r="U151" s="18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58"/>
    </row>
    <row r="152" spans="2:37" s="54" customFormat="1" x14ac:dyDescent="0.2">
      <c r="B152" s="18"/>
      <c r="K152" s="82"/>
      <c r="L152" s="82"/>
      <c r="M152" s="82"/>
      <c r="N152" s="82"/>
      <c r="O152" s="82"/>
      <c r="P152" s="82"/>
      <c r="Q152" s="82"/>
      <c r="R152" s="83"/>
      <c r="S152" s="82"/>
      <c r="T152" s="82"/>
      <c r="U152" s="18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58"/>
    </row>
    <row r="153" spans="2:37" s="54" customFormat="1" x14ac:dyDescent="0.2">
      <c r="B153" s="18"/>
      <c r="K153" s="82"/>
      <c r="L153" s="82"/>
      <c r="M153" s="82"/>
      <c r="N153" s="82"/>
      <c r="O153" s="82"/>
      <c r="P153" s="82"/>
      <c r="Q153" s="82"/>
      <c r="R153" s="83"/>
      <c r="S153" s="82"/>
      <c r="T153" s="82"/>
      <c r="U153" s="18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58"/>
    </row>
    <row r="154" spans="2:37" s="54" customFormat="1" x14ac:dyDescent="0.2">
      <c r="B154" s="18"/>
      <c r="K154" s="82"/>
      <c r="L154" s="82"/>
      <c r="M154" s="82"/>
      <c r="N154" s="82"/>
      <c r="O154" s="82"/>
      <c r="P154" s="82"/>
      <c r="Q154" s="82"/>
      <c r="R154" s="83"/>
      <c r="S154" s="82"/>
      <c r="T154" s="82"/>
      <c r="U154" s="18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58"/>
    </row>
    <row r="155" spans="2:37" s="54" customFormat="1" x14ac:dyDescent="0.2">
      <c r="B155" s="18"/>
      <c r="K155" s="82"/>
      <c r="L155" s="82"/>
      <c r="M155" s="82"/>
      <c r="N155" s="82"/>
      <c r="O155" s="82"/>
      <c r="P155" s="82"/>
      <c r="Q155" s="82"/>
      <c r="R155" s="83"/>
      <c r="S155" s="82"/>
      <c r="T155" s="82"/>
      <c r="U155" s="18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58"/>
    </row>
    <row r="156" spans="2:37" s="54" customFormat="1" x14ac:dyDescent="0.2">
      <c r="B156" s="18"/>
      <c r="K156" s="82"/>
      <c r="L156" s="82"/>
      <c r="M156" s="82"/>
      <c r="N156" s="82"/>
      <c r="O156" s="82"/>
      <c r="P156" s="82"/>
      <c r="Q156" s="82"/>
      <c r="R156" s="83"/>
      <c r="S156" s="82"/>
      <c r="T156" s="82"/>
      <c r="U156" s="18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58"/>
    </row>
    <row r="157" spans="2:37" s="54" customFormat="1" x14ac:dyDescent="0.2">
      <c r="B157" s="18"/>
      <c r="K157" s="82"/>
      <c r="L157" s="82"/>
      <c r="M157" s="82"/>
      <c r="N157" s="82"/>
      <c r="O157" s="82"/>
      <c r="P157" s="82"/>
      <c r="Q157" s="82"/>
      <c r="R157" s="83"/>
      <c r="S157" s="82"/>
      <c r="T157" s="82"/>
      <c r="U157" s="18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58"/>
    </row>
    <row r="158" spans="2:37" s="54" customFormat="1" x14ac:dyDescent="0.2">
      <c r="B158" s="18"/>
      <c r="K158" s="82"/>
      <c r="L158" s="82"/>
      <c r="M158" s="82"/>
      <c r="N158" s="82"/>
      <c r="O158" s="82"/>
      <c r="P158" s="82"/>
      <c r="Q158" s="82"/>
      <c r="R158" s="83"/>
      <c r="S158" s="82"/>
      <c r="T158" s="82"/>
      <c r="U158" s="18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58"/>
    </row>
    <row r="159" spans="2:37" s="54" customFormat="1" x14ac:dyDescent="0.2">
      <c r="B159" s="18"/>
      <c r="K159" s="82"/>
      <c r="L159" s="82"/>
      <c r="M159" s="82"/>
      <c r="N159" s="82"/>
      <c r="O159" s="82"/>
      <c r="P159" s="82"/>
      <c r="Q159" s="82"/>
      <c r="R159" s="83"/>
      <c r="S159" s="82"/>
      <c r="T159" s="82"/>
      <c r="U159" s="18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58"/>
    </row>
    <row r="160" spans="2:37" s="54" customFormat="1" x14ac:dyDescent="0.2">
      <c r="B160" s="18"/>
      <c r="K160" s="82"/>
      <c r="L160" s="82"/>
      <c r="M160" s="82"/>
      <c r="N160" s="82"/>
      <c r="O160" s="82"/>
      <c r="P160" s="82"/>
      <c r="Q160" s="82"/>
      <c r="R160" s="83"/>
      <c r="S160" s="82"/>
      <c r="T160" s="82"/>
      <c r="U160" s="18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58"/>
    </row>
    <row r="161" spans="2:37" s="54" customFormat="1" x14ac:dyDescent="0.2">
      <c r="B161" s="18"/>
      <c r="K161" s="82"/>
      <c r="L161" s="82"/>
      <c r="M161" s="82"/>
      <c r="N161" s="82"/>
      <c r="O161" s="82"/>
      <c r="P161" s="82"/>
      <c r="Q161" s="82"/>
      <c r="R161" s="83"/>
      <c r="S161" s="82"/>
      <c r="T161" s="82"/>
      <c r="U161" s="18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58"/>
    </row>
    <row r="162" spans="2:37" s="54" customFormat="1" x14ac:dyDescent="0.2">
      <c r="B162" s="18"/>
      <c r="K162" s="82"/>
      <c r="L162" s="82"/>
      <c r="M162" s="82"/>
      <c r="N162" s="82"/>
      <c r="O162" s="82"/>
      <c r="P162" s="82"/>
      <c r="Q162" s="82"/>
      <c r="R162" s="83"/>
      <c r="S162" s="82"/>
      <c r="T162" s="82"/>
      <c r="U162" s="18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58"/>
    </row>
    <row r="163" spans="2:37" s="54" customFormat="1" x14ac:dyDescent="0.2">
      <c r="K163" s="82"/>
      <c r="L163" s="82"/>
      <c r="M163" s="82"/>
      <c r="N163" s="82"/>
      <c r="O163" s="82"/>
      <c r="P163" s="82"/>
      <c r="Q163" s="82"/>
      <c r="R163" s="83"/>
      <c r="S163" s="82"/>
      <c r="T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58"/>
    </row>
    <row r="164" spans="2:37" s="54" customFormat="1" x14ac:dyDescent="0.2">
      <c r="K164" s="82"/>
      <c r="L164" s="82"/>
      <c r="M164" s="82"/>
      <c r="N164" s="82"/>
      <c r="O164" s="82"/>
      <c r="P164" s="82"/>
      <c r="Q164" s="82"/>
      <c r="R164" s="83"/>
      <c r="S164" s="82"/>
      <c r="T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58"/>
    </row>
    <row r="165" spans="2:37" s="54" customFormat="1" x14ac:dyDescent="0.2">
      <c r="K165" s="82"/>
      <c r="L165" s="82"/>
      <c r="M165" s="82"/>
      <c r="N165" s="82"/>
      <c r="O165" s="82"/>
      <c r="P165" s="82"/>
      <c r="Q165" s="82"/>
      <c r="R165" s="83"/>
      <c r="S165" s="82"/>
      <c r="T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58"/>
    </row>
    <row r="166" spans="2:37" s="54" customFormat="1" x14ac:dyDescent="0.2">
      <c r="K166" s="82"/>
      <c r="L166" s="82"/>
      <c r="M166" s="82"/>
      <c r="N166" s="82"/>
      <c r="O166" s="82"/>
      <c r="P166" s="82"/>
      <c r="Q166" s="82"/>
      <c r="R166" s="83"/>
      <c r="S166" s="82"/>
      <c r="T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58"/>
    </row>
    <row r="167" spans="2:37" s="54" customFormat="1" x14ac:dyDescent="0.2">
      <c r="K167" s="82"/>
      <c r="L167" s="82"/>
      <c r="M167" s="82"/>
      <c r="N167" s="82"/>
      <c r="O167" s="82"/>
      <c r="P167" s="82"/>
      <c r="Q167" s="82"/>
      <c r="R167" s="83"/>
      <c r="S167" s="82"/>
      <c r="T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58"/>
    </row>
    <row r="168" spans="2:37" s="54" customFormat="1" x14ac:dyDescent="0.2">
      <c r="K168" s="82"/>
      <c r="L168" s="82"/>
      <c r="M168" s="82"/>
      <c r="N168" s="82"/>
      <c r="O168" s="82"/>
      <c r="P168" s="82"/>
      <c r="Q168" s="82"/>
      <c r="R168" s="83"/>
      <c r="S168" s="82"/>
      <c r="T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58"/>
    </row>
    <row r="169" spans="2:37" s="54" customFormat="1" x14ac:dyDescent="0.2">
      <c r="K169" s="82"/>
      <c r="L169" s="82"/>
      <c r="M169" s="82"/>
      <c r="N169" s="82"/>
      <c r="O169" s="82"/>
      <c r="P169" s="82"/>
      <c r="Q169" s="82"/>
      <c r="R169" s="83"/>
      <c r="S169" s="82"/>
      <c r="T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58"/>
    </row>
    <row r="170" spans="2:37" s="54" customFormat="1" x14ac:dyDescent="0.2">
      <c r="K170" s="82"/>
      <c r="L170" s="82"/>
      <c r="M170" s="82"/>
      <c r="N170" s="82"/>
      <c r="O170" s="82"/>
      <c r="P170" s="82"/>
      <c r="Q170" s="82"/>
      <c r="R170" s="83"/>
      <c r="S170" s="82"/>
      <c r="T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58"/>
    </row>
    <row r="171" spans="2:37" s="54" customFormat="1" x14ac:dyDescent="0.2">
      <c r="K171" s="82"/>
      <c r="L171" s="82"/>
      <c r="M171" s="82"/>
      <c r="N171" s="82"/>
      <c r="O171" s="82"/>
      <c r="P171" s="82"/>
      <c r="Q171" s="82"/>
      <c r="R171" s="83"/>
      <c r="S171" s="82"/>
      <c r="T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58"/>
    </row>
    <row r="172" spans="2:37" s="54" customFormat="1" x14ac:dyDescent="0.2">
      <c r="K172" s="82"/>
      <c r="L172" s="82"/>
      <c r="M172" s="82"/>
      <c r="N172" s="82"/>
      <c r="O172" s="82"/>
      <c r="P172" s="82"/>
      <c r="Q172" s="82"/>
      <c r="R172" s="83"/>
      <c r="S172" s="82"/>
      <c r="T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58"/>
    </row>
    <row r="173" spans="2:37" s="54" customFormat="1" x14ac:dyDescent="0.2">
      <c r="K173" s="82"/>
      <c r="L173" s="82"/>
      <c r="M173" s="82"/>
      <c r="N173" s="82"/>
      <c r="O173" s="82"/>
      <c r="P173" s="82"/>
      <c r="Q173" s="82"/>
      <c r="R173" s="83"/>
      <c r="S173" s="82"/>
      <c r="T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58"/>
    </row>
    <row r="174" spans="2:37" s="54" customFormat="1" x14ac:dyDescent="0.2">
      <c r="K174" s="82"/>
      <c r="L174" s="82"/>
      <c r="M174" s="82"/>
      <c r="N174" s="82"/>
      <c r="O174" s="82"/>
      <c r="P174" s="82"/>
      <c r="Q174" s="82"/>
      <c r="R174" s="83"/>
      <c r="S174" s="82"/>
      <c r="T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58"/>
    </row>
    <row r="175" spans="2:37" s="54" customFormat="1" x14ac:dyDescent="0.2">
      <c r="K175" s="82"/>
      <c r="L175" s="82"/>
      <c r="M175" s="82"/>
      <c r="N175" s="82"/>
      <c r="O175" s="82"/>
      <c r="P175" s="82"/>
      <c r="Q175" s="82"/>
      <c r="R175" s="83"/>
      <c r="S175" s="82"/>
      <c r="T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58"/>
    </row>
    <row r="176" spans="2:37" s="54" customFormat="1" x14ac:dyDescent="0.2">
      <c r="K176" s="82"/>
      <c r="L176" s="82"/>
      <c r="M176" s="82"/>
      <c r="N176" s="82"/>
      <c r="O176" s="82"/>
      <c r="P176" s="82"/>
      <c r="Q176" s="82"/>
      <c r="R176" s="83"/>
      <c r="S176" s="82"/>
      <c r="T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58"/>
    </row>
  </sheetData>
  <mergeCells count="49">
    <mergeCell ref="AD2:AL2"/>
    <mergeCell ref="A1:J1"/>
    <mergeCell ref="T1:AC1"/>
    <mergeCell ref="A2:J2"/>
    <mergeCell ref="K2:S2"/>
    <mergeCell ref="T2:AC2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</mergeCells>
  <hyperlinks>
    <hyperlink ref="AD2" location="Inhaltsverzeichnis!B28" display="2.4 Wirtschaftszweig N" xr:uid="{B7012FBE-D062-4F25-9071-F2FA54DB1CEE}"/>
    <hyperlink ref="A1:F1" location="Inhaltsverzeichnis!B24" display="3. Index der tätigen Personen im Land Berlin nach Wirtschaftsbereichen" xr:uid="{26EE5D83-FF68-4428-BA03-7873A735A871}"/>
    <hyperlink ref="A2:E2" location="Inhaltsverzeichnis!B25" display="2.1 Wirtschaftszweig H" xr:uid="{03F72114-E8BB-4007-8E9A-28B669640BFA}"/>
    <hyperlink ref="K2:M2" location="Inhaltsverzeichnis!B26" display="2.2 Wirtschaftszweig J" xr:uid="{81D8B68C-23AB-428B-A316-4D8911619D5E}"/>
    <hyperlink ref="T2:X2" location="Inhaltsverzeichnis!B27" display="2.3 Wirtschaftszweig L und M" xr:uid="{9305DAF5-10B9-43DD-B9D8-B25EB8E4CE3A}"/>
    <hyperlink ref="AD2:AF2" location="Inhaltsverzeichnis!B29" display="2.4 Wirtschaftszweig N" xr:uid="{73EA23CF-7B1E-434E-B334-6F11B1102198}"/>
    <hyperlink ref="A1:J1" location="Inhaltsverzeichnis!B22" display="3. Index der tätigen Personen im Land Berlin nach Wirtschaftsbereichen (vorläufige Ergebnisse)" xr:uid="{8016FC42-A886-4E1C-A9E2-A0D77A0EE27A}"/>
    <hyperlink ref="A2:J2" location="Inhaltsverzeichnis!B23" display="    Wirtschaftszweig H" xr:uid="{406069EC-8B50-4267-970F-CFA8B580126F}"/>
    <hyperlink ref="K2:S2" location="Inhaltsverzeichnis!B24" display="Wirtschaftszweig J" xr:uid="{D6D0D21F-A44C-43CE-8D03-5D97F7493057}"/>
    <hyperlink ref="T2:AC2" location="Inhaltsverzeichnis!B25" display="    Wirtschaftszweig L und M" xr:uid="{47455A1B-3C1D-4DBC-BEC5-E61293E84C47}"/>
    <hyperlink ref="AD2:AL2" location="Inhaltsverzeichnis!B27" display="Wirtschaftszweig N" xr:uid="{CD2CA25F-04A6-4638-B3AE-DB4ED99D3007}"/>
  </hyperlinks>
  <pageMargins left="0.59055118110236227" right="0.59055118110236227" top="0.78740157480314965" bottom="0.59055118110236227" header="0.31496062992125984" footer="0.23622047244094491"/>
  <pageSetup paperSize="9" firstPageNumber="12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04/26 –  Brandenburg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7"/>
  <dimension ref="A1"/>
  <sheetViews>
    <sheetView zoomScaleNormal="100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0</xdr:colOff>
                <xdr:row>1</xdr:row>
                <xdr:rowOff>19050</xdr:rowOff>
              </from>
              <to>
                <xdr:col>6</xdr:col>
                <xdr:colOff>1933575</xdr:colOff>
                <xdr:row>40</xdr:row>
                <xdr:rowOff>114300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9</vt:i4>
      </vt:variant>
    </vt:vector>
  </HeadingPairs>
  <TitlesOfParts>
    <vt:vector size="16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'T1'!Druckbereich</vt:lpstr>
      <vt:lpstr>'T2'!Druckbereich</vt:lpstr>
      <vt:lpstr>'T3'!Druckbereich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Dienstleistungen im Land Brandenburg - vorläufige Ergebnisse</dc:title>
  <dc:subject/>
  <dc:creator>Amt für Statistik Berlin-Brandenburg</dc:creator>
  <cp:keywords>Entwicklung und Indizes von Umsatz und Tätigen Personen</cp:keywords>
  <cp:lastModifiedBy>Trinks, Robby</cp:lastModifiedBy>
  <cp:lastPrinted>2026-07-06T12:26:45Z</cp:lastPrinted>
  <dcterms:created xsi:type="dcterms:W3CDTF">2015-06-30T10:30:59Z</dcterms:created>
  <dcterms:modified xsi:type="dcterms:W3CDTF">2026-07-07T06:39:03Z</dcterms:modified>
  <cp:category>Statistischer Bericht J I 3 - m</cp:category>
</cp:coreProperties>
</file>